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9760" yWindow="-477300" windowWidth="14805" windowHeight="8010"/>
  </bookViews>
  <sheets>
    <sheet name="Dinh huong" sheetId="2" r:id="rId1"/>
  </sheets>
  <definedNames>
    <definedName name="_xlnm.Print_Titles" localSheetId="0">'Dinh huong'!$A:$O,'Dinh huong'!$5:$5</definedName>
  </definedNames>
  <calcPr calcId="144525"/>
</workbook>
</file>

<file path=xl/calcChain.xml><?xml version="1.0" encoding="utf-8"?>
<calcChain xmlns="http://schemas.openxmlformats.org/spreadsheetml/2006/main">
  <c r="N27" i="2" l="1"/>
  <c r="N28" i="2" s="1"/>
  <c r="J27" i="2"/>
  <c r="J33" i="2" s="1"/>
  <c r="M23" i="2"/>
  <c r="N22" i="2"/>
  <c r="N29" i="2" s="1"/>
  <c r="M22" i="2"/>
  <c r="L22" i="2"/>
  <c r="J22" i="2"/>
  <c r="H22" i="2"/>
  <c r="O21" i="2"/>
  <c r="O22" i="2" s="1"/>
  <c r="N21" i="2"/>
  <c r="M21" i="2"/>
  <c r="M27" i="2" s="1"/>
  <c r="L21" i="2"/>
  <c r="L27" i="2" s="1"/>
  <c r="K21" i="2"/>
  <c r="K27" i="2" s="1"/>
  <c r="J21" i="2"/>
  <c r="I21" i="2"/>
  <c r="I27" i="2" s="1"/>
  <c r="H21" i="2"/>
  <c r="H27" i="2" s="1"/>
  <c r="G21" i="2"/>
  <c r="G22" i="2" s="1"/>
  <c r="F21" i="2"/>
  <c r="F22" i="2" s="1"/>
  <c r="E21" i="2"/>
  <c r="E27" i="2" s="1"/>
  <c r="O19" i="2"/>
  <c r="O23" i="2" s="1"/>
  <c r="N19" i="2"/>
  <c r="N23" i="2" s="1"/>
  <c r="M19" i="2"/>
  <c r="L19" i="2"/>
  <c r="L23" i="2" s="1"/>
  <c r="K19" i="2"/>
  <c r="J19" i="2"/>
  <c r="J23" i="2" s="1"/>
  <c r="I19" i="2"/>
  <c r="H19" i="2"/>
  <c r="H23" i="2" s="1"/>
  <c r="G19" i="2"/>
  <c r="F19" i="2"/>
  <c r="E19" i="2"/>
  <c r="M15" i="2"/>
  <c r="I15" i="2"/>
  <c r="E15" i="2"/>
  <c r="N14" i="2"/>
  <c r="M14" i="2"/>
  <c r="L14" i="2"/>
  <c r="J14" i="2"/>
  <c r="I14" i="2"/>
  <c r="H14" i="2"/>
  <c r="F14" i="2"/>
  <c r="E14" i="2"/>
  <c r="O13" i="2"/>
  <c r="O14" i="2" s="1"/>
  <c r="N13" i="2"/>
  <c r="M13" i="2"/>
  <c r="L13" i="2"/>
  <c r="K13" i="2"/>
  <c r="K14" i="2" s="1"/>
  <c r="J13" i="2"/>
  <c r="I13" i="2"/>
  <c r="H13" i="2"/>
  <c r="G13" i="2"/>
  <c r="G14" i="2" s="1"/>
  <c r="F13" i="2"/>
  <c r="E13" i="2"/>
  <c r="D13" i="2" s="1"/>
  <c r="D14" i="2" s="1"/>
  <c r="O9" i="2"/>
  <c r="N9" i="2"/>
  <c r="N15" i="2" s="1"/>
  <c r="M9" i="2"/>
  <c r="L9" i="2"/>
  <c r="L15" i="2" s="1"/>
  <c r="K9" i="2"/>
  <c r="J9" i="2"/>
  <c r="J15" i="2" s="1"/>
  <c r="I9" i="2"/>
  <c r="H9" i="2"/>
  <c r="H15" i="2" s="1"/>
  <c r="G9" i="2"/>
  <c r="F9" i="2"/>
  <c r="F15" i="2" s="1"/>
  <c r="E9" i="2"/>
  <c r="D38" i="2"/>
  <c r="D37" i="2"/>
  <c r="D32" i="2"/>
  <c r="D31" i="2"/>
  <c r="D26" i="2"/>
  <c r="D25" i="2"/>
  <c r="D21" i="2"/>
  <c r="D20" i="2"/>
  <c r="D18" i="2"/>
  <c r="D17" i="2"/>
  <c r="D12" i="2"/>
  <c r="D11" i="2"/>
  <c r="D9" i="2"/>
  <c r="D8" i="2"/>
  <c r="D7" i="2"/>
  <c r="D22" i="2" l="1"/>
  <c r="D19" i="2"/>
  <c r="D23" i="2" s="1"/>
  <c r="E22" i="2"/>
  <c r="E23" i="2" s="1"/>
  <c r="I22" i="2"/>
  <c r="I23" i="2" s="1"/>
  <c r="F23" i="2"/>
  <c r="F27" i="2"/>
  <c r="F33" i="2" s="1"/>
  <c r="F34" i="2" s="1"/>
  <c r="K15" i="2"/>
  <c r="K28" i="2"/>
  <c r="K33" i="2"/>
  <c r="F39" i="2"/>
  <c r="F40" i="2" s="1"/>
  <c r="H28" i="2"/>
  <c r="H33" i="2"/>
  <c r="L33" i="2"/>
  <c r="L28" i="2"/>
  <c r="J29" i="2"/>
  <c r="J34" i="2"/>
  <c r="J39" i="2"/>
  <c r="J40" i="2" s="1"/>
  <c r="G15" i="2"/>
  <c r="O15" i="2"/>
  <c r="G23" i="2"/>
  <c r="E33" i="2"/>
  <c r="E28" i="2"/>
  <c r="I33" i="2"/>
  <c r="I28" i="2"/>
  <c r="M33" i="2"/>
  <c r="M28" i="2"/>
  <c r="M29" i="2" s="1"/>
  <c r="L29" i="2"/>
  <c r="D15" i="2"/>
  <c r="G27" i="2"/>
  <c r="O27" i="2"/>
  <c r="N33" i="2"/>
  <c r="K22" i="2"/>
  <c r="K29" i="2" s="1"/>
  <c r="F28" i="2"/>
  <c r="J28" i="2"/>
  <c r="J35" i="2" s="1"/>
  <c r="F35" i="2" l="1"/>
  <c r="D27" i="2"/>
  <c r="D28" i="2" s="1"/>
  <c r="K34" i="2"/>
  <c r="K39" i="2"/>
  <c r="K40" i="2" s="1"/>
  <c r="N34" i="2"/>
  <c r="N39" i="2"/>
  <c r="N40" i="2" s="1"/>
  <c r="M39" i="2"/>
  <c r="M40" i="2" s="1"/>
  <c r="M34" i="2"/>
  <c r="M41" i="2" s="1"/>
  <c r="E39" i="2"/>
  <c r="E40" i="2" s="1"/>
  <c r="E34" i="2"/>
  <c r="E29" i="2"/>
  <c r="F41" i="2"/>
  <c r="K35" i="2"/>
  <c r="M35" i="2"/>
  <c r="H39" i="2"/>
  <c r="H40" i="2" s="1"/>
  <c r="H34" i="2"/>
  <c r="H41" i="2" s="1"/>
  <c r="O28" i="2"/>
  <c r="O33" i="2"/>
  <c r="L35" i="2"/>
  <c r="K23" i="2"/>
  <c r="I29" i="2"/>
  <c r="G28" i="2"/>
  <c r="G33" i="2"/>
  <c r="F29" i="2"/>
  <c r="I39" i="2"/>
  <c r="I40" i="2" s="1"/>
  <c r="I34" i="2"/>
  <c r="J41" i="2"/>
  <c r="L39" i="2"/>
  <c r="L40" i="2" s="1"/>
  <c r="L34" i="2"/>
  <c r="L41" i="2" s="1"/>
  <c r="H29" i="2"/>
  <c r="D29" i="2"/>
  <c r="I41" i="2" l="1"/>
  <c r="G34" i="2"/>
  <c r="G35" i="2" s="1"/>
  <c r="G39" i="2"/>
  <c r="G40" i="2" s="1"/>
  <c r="G29" i="2"/>
  <c r="I35" i="2"/>
  <c r="H35" i="2"/>
  <c r="N41" i="2"/>
  <c r="N35" i="2"/>
  <c r="O34" i="2"/>
  <c r="O39" i="2"/>
  <c r="O40" i="2" s="1"/>
  <c r="K41" i="2"/>
  <c r="D33" i="2"/>
  <c r="D34" i="2" s="1"/>
  <c r="D35" i="2" s="1"/>
  <c r="O35" i="2"/>
  <c r="O29" i="2"/>
  <c r="E41" i="2"/>
  <c r="E35" i="2"/>
  <c r="O41" i="2" l="1"/>
  <c r="G41" i="2"/>
  <c r="D39" i="2"/>
  <c r="D40" i="2" s="1"/>
  <c r="D41" i="2" s="1"/>
</calcChain>
</file>

<file path=xl/sharedStrings.xml><?xml version="1.0" encoding="utf-8"?>
<sst xmlns="http://schemas.openxmlformats.org/spreadsheetml/2006/main" count="115" uniqueCount="37">
  <si>
    <t>TT</t>
  </si>
  <si>
    <t>Năm/Chỉ tiêu</t>
  </si>
  <si>
    <t>Tổng chung toàn huyện</t>
  </si>
  <si>
    <t>Đăk Tờ Kan</t>
  </si>
  <si>
    <t>Đăk Rơ Ông</t>
  </si>
  <si>
    <t>Đăk Sao</t>
  </si>
  <si>
    <t>Đăk Na</t>
  </si>
  <si>
    <t>Đăk Hà</t>
  </si>
  <si>
    <t>Tu Mơ Rông</t>
  </si>
  <si>
    <t>Văn Xuôi</t>
  </si>
  <si>
    <t>Ngọc yêu</t>
  </si>
  <si>
    <t>Tê Xăng</t>
  </si>
  <si>
    <t>Ngọc Lây</t>
  </si>
  <si>
    <t>Hiện trạng năm 2020</t>
  </si>
  <si>
    <t>Tổng số hộ</t>
  </si>
  <si>
    <t>Hộ nghèo</t>
  </si>
  <si>
    <t>Kế hoạch năm 2021</t>
  </si>
  <si>
    <t>Hộ thoát nghèo</t>
  </si>
  <si>
    <t>Hộ nghèo còn lại cuối năm</t>
  </si>
  <si>
    <t>Đơn vị tính</t>
  </si>
  <si>
    <t>Tỷ lệ hộ nghèo</t>
  </si>
  <si>
    <t>Kế hoạch năm 2022</t>
  </si>
  <si>
    <t>Hộ nghèo sau điều tra</t>
  </si>
  <si>
    <t>Tỷ lệ hộ nghèo sau điều tra</t>
  </si>
  <si>
    <t>Hộ thoát nghèo trong năm</t>
  </si>
  <si>
    <t>Kế hoạch năm 2023</t>
  </si>
  <si>
    <t>Kế hoạch 2024</t>
  </si>
  <si>
    <t>Kế hoạch năm 2025</t>
  </si>
  <si>
    <t>-</t>
  </si>
  <si>
    <t>Hộ</t>
  </si>
  <si>
    <t>%</t>
  </si>
  <si>
    <t>Tỷ lệ giảm nghèo</t>
  </si>
  <si>
    <t>(Kèm theo Kế hoạch số       /KH-UBND, ngày    /    /2021 của UBND huyện Tu Mơ Rông)</t>
  </si>
  <si>
    <t>Măng Ri</t>
  </si>
  <si>
    <r>
      <rPr>
        <u/>
        <sz val="12"/>
        <color theme="1"/>
        <rFont val="Times New Roman"/>
        <family val="1"/>
      </rPr>
      <t>Ghí chú:</t>
    </r>
    <r>
      <rPr>
        <sz val="12"/>
        <color theme="1"/>
        <rFont val="Times New Roman"/>
        <family val="1"/>
      </rPr>
      <t xml:space="preserve"> có 03 xã về đích NTM (Đăk Rơ Ông, Măng Ri và Ngọc Lây); 01 xã lên đô thị loại 5 (Đăk Hà) có tỷ lệ hộ nghèo dưới 7%</t>
    </r>
  </si>
  <si>
    <t>Các xã có màu đỏ(Đăk Tờ Kan, Đăk Rơ Ông, Đăk Sao, Đăk Hà) là có thay đổi theo Phương án xã chọn</t>
  </si>
  <si>
    <t xml:space="preserve">BẢNG TỔNG HỢP KẾ HOẠCH GIẢM NGHÈO GIAI ĐOẠN 2021-2025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</si>
</sst>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3" fontId="2" fillId="0" borderId="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/>
    <xf numFmtId="3" fontId="1" fillId="2" borderId="5" xfId="0" applyNumberFormat="1" applyFont="1" applyFill="1" applyBorder="1"/>
    <xf numFmtId="3" fontId="1" fillId="0" borderId="6" xfId="0" applyNumberFormat="1" applyFont="1" applyBorder="1"/>
    <xf numFmtId="2" fontId="2" fillId="0" borderId="5" xfId="0" applyNumberFormat="1" applyFont="1" applyBorder="1"/>
    <xf numFmtId="2" fontId="1" fillId="0" borderId="5" xfId="0" applyNumberFormat="1" applyFont="1" applyBorder="1"/>
    <xf numFmtId="2" fontId="1" fillId="2" borderId="5" xfId="0" applyNumberFormat="1" applyFont="1" applyFill="1" applyBorder="1"/>
    <xf numFmtId="2" fontId="1" fillId="0" borderId="6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8" xfId="0" applyFont="1" applyBorder="1"/>
    <xf numFmtId="0" fontId="1" fillId="2" borderId="8" xfId="0" applyFont="1" applyFill="1" applyBorder="1"/>
    <xf numFmtId="0" fontId="1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2" borderId="14" xfId="0" applyFont="1" applyFill="1" applyBorder="1"/>
    <xf numFmtId="0" fontId="2" fillId="0" borderId="1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3" fontId="2" fillId="0" borderId="3" xfId="0" applyNumberFormat="1" applyFont="1" applyBorder="1"/>
    <xf numFmtId="2" fontId="2" fillId="0" borderId="8" xfId="0" applyNumberFormat="1" applyFont="1" applyBorder="1"/>
    <xf numFmtId="2" fontId="1" fillId="0" borderId="8" xfId="0" applyNumberFormat="1" applyFont="1" applyBorder="1"/>
    <xf numFmtId="2" fontId="1" fillId="2" borderId="8" xfId="0" applyNumberFormat="1" applyFont="1" applyFill="1" applyBorder="1"/>
    <xf numFmtId="2" fontId="1" fillId="0" borderId="9" xfId="0" applyNumberFormat="1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2" fontId="2" fillId="0" borderId="17" xfId="0" applyNumberFormat="1" applyFont="1" applyBorder="1"/>
    <xf numFmtId="2" fontId="1" fillId="0" borderId="17" xfId="0" applyNumberFormat="1" applyFont="1" applyBorder="1"/>
    <xf numFmtId="2" fontId="1" fillId="2" borderId="17" xfId="0" applyNumberFormat="1" applyFont="1" applyFill="1" applyBorder="1"/>
    <xf numFmtId="2" fontId="1" fillId="0" borderId="18" xfId="0" applyNumberFormat="1" applyFont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6" fillId="0" borderId="5" xfId="0" applyNumberFormat="1" applyFont="1" applyBorder="1"/>
    <xf numFmtId="2" fontId="6" fillId="2" borderId="5" xfId="0" applyNumberFormat="1" applyFont="1" applyFill="1" applyBorder="1"/>
    <xf numFmtId="2" fontId="6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5"/>
  <sheetViews>
    <sheetView tabSelected="1" topLeftCell="A12" zoomScale="70" zoomScaleNormal="70" workbookViewId="0">
      <selection activeCell="F52" sqref="F52"/>
    </sheetView>
  </sheetViews>
  <sheetFormatPr defaultRowHeight="15.75" x14ac:dyDescent="0.25"/>
  <cols>
    <col min="1" max="1" width="4" style="4" customWidth="1"/>
    <col min="2" max="2" width="24.5703125" style="1" bestFit="1" customWidth="1"/>
    <col min="3" max="3" width="5.85546875" style="1" customWidth="1"/>
    <col min="4" max="6" width="10.7109375" style="1" customWidth="1"/>
    <col min="7" max="7" width="10.7109375" style="5" customWidth="1"/>
    <col min="8" max="9" width="10.7109375" style="1" customWidth="1"/>
    <col min="10" max="10" width="10.7109375" style="5" customWidth="1"/>
    <col min="11" max="15" width="10.7109375" style="1" customWidth="1"/>
    <col min="16" max="16384" width="9.140625" style="1"/>
  </cols>
  <sheetData>
    <row r="2" spans="1:15" s="2" customFormat="1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5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thickBot="1" x14ac:dyDescent="0.3"/>
    <row r="5" spans="1:15" s="3" customFormat="1" ht="64.5" thickTop="1" thickBot="1" x14ac:dyDescent="0.3">
      <c r="A5" s="47" t="s">
        <v>0</v>
      </c>
      <c r="B5" s="48" t="s">
        <v>1</v>
      </c>
      <c r="C5" s="48" t="s">
        <v>19</v>
      </c>
      <c r="D5" s="48" t="s">
        <v>2</v>
      </c>
      <c r="E5" s="48" t="s">
        <v>3</v>
      </c>
      <c r="F5" s="48" t="s">
        <v>4</v>
      </c>
      <c r="G5" s="49" t="s">
        <v>5</v>
      </c>
      <c r="H5" s="48" t="s">
        <v>6</v>
      </c>
      <c r="I5" s="48" t="s">
        <v>7</v>
      </c>
      <c r="J5" s="49" t="s">
        <v>8</v>
      </c>
      <c r="K5" s="48" t="s">
        <v>9</v>
      </c>
      <c r="L5" s="48" t="s">
        <v>10</v>
      </c>
      <c r="M5" s="48" t="s">
        <v>11</v>
      </c>
      <c r="N5" s="48" t="s">
        <v>33</v>
      </c>
      <c r="O5" s="50" t="s">
        <v>12</v>
      </c>
    </row>
    <row r="6" spans="1:15" s="2" customFormat="1" ht="16.5" thickTop="1" x14ac:dyDescent="0.25">
      <c r="A6" s="28">
        <v>1</v>
      </c>
      <c r="B6" s="29" t="s">
        <v>13</v>
      </c>
      <c r="C6" s="29"/>
      <c r="D6" s="30"/>
      <c r="E6" s="30"/>
      <c r="F6" s="30"/>
      <c r="G6" s="31"/>
      <c r="H6" s="30"/>
      <c r="I6" s="30"/>
      <c r="J6" s="31"/>
      <c r="K6" s="30"/>
      <c r="L6" s="30"/>
      <c r="M6" s="30"/>
      <c r="N6" s="30"/>
      <c r="O6" s="32"/>
    </row>
    <row r="7" spans="1:15" x14ac:dyDescent="0.25">
      <c r="A7" s="7" t="s">
        <v>28</v>
      </c>
      <c r="B7" s="8" t="s">
        <v>14</v>
      </c>
      <c r="C7" s="9" t="s">
        <v>29</v>
      </c>
      <c r="D7" s="6">
        <f>SUM(E7:O7)</f>
        <v>6694</v>
      </c>
      <c r="E7" s="10">
        <v>703</v>
      </c>
      <c r="F7" s="10">
        <v>887</v>
      </c>
      <c r="G7" s="11">
        <v>891</v>
      </c>
      <c r="H7" s="10">
        <v>748</v>
      </c>
      <c r="I7" s="10">
        <v>903</v>
      </c>
      <c r="J7" s="11">
        <v>363</v>
      </c>
      <c r="K7" s="10">
        <v>293</v>
      </c>
      <c r="L7" s="10">
        <v>473</v>
      </c>
      <c r="M7" s="10">
        <v>431</v>
      </c>
      <c r="N7" s="10">
        <v>500</v>
      </c>
      <c r="O7" s="12">
        <v>502</v>
      </c>
    </row>
    <row r="8" spans="1:15" x14ac:dyDescent="0.25">
      <c r="A8" s="7" t="s">
        <v>28</v>
      </c>
      <c r="B8" s="8" t="s">
        <v>15</v>
      </c>
      <c r="C8" s="9" t="s">
        <v>29</v>
      </c>
      <c r="D8" s="6">
        <f>SUM(E8:O8)</f>
        <v>2188</v>
      </c>
      <c r="E8" s="10">
        <v>290</v>
      </c>
      <c r="F8" s="10">
        <v>232</v>
      </c>
      <c r="G8" s="11">
        <v>338</v>
      </c>
      <c r="H8" s="10">
        <v>330</v>
      </c>
      <c r="I8" s="10">
        <v>204</v>
      </c>
      <c r="J8" s="11">
        <v>94</v>
      </c>
      <c r="K8" s="10">
        <v>118</v>
      </c>
      <c r="L8" s="10">
        <v>189</v>
      </c>
      <c r="M8" s="10">
        <v>127</v>
      </c>
      <c r="N8" s="10">
        <v>145</v>
      </c>
      <c r="O8" s="12">
        <v>121</v>
      </c>
    </row>
    <row r="9" spans="1:15" ht="16.5" thickBot="1" x14ac:dyDescent="0.3">
      <c r="A9" s="17" t="s">
        <v>28</v>
      </c>
      <c r="B9" s="18" t="s">
        <v>20</v>
      </c>
      <c r="C9" s="19" t="s">
        <v>30</v>
      </c>
      <c r="D9" s="33">
        <f>D8/D7*100</f>
        <v>32.685987451449058</v>
      </c>
      <c r="E9" s="34">
        <f t="shared" ref="E9:O9" si="0">E8/E7*100</f>
        <v>41.25177809388336</v>
      </c>
      <c r="F9" s="34">
        <f t="shared" si="0"/>
        <v>26.155580608793688</v>
      </c>
      <c r="G9" s="35">
        <f t="shared" si="0"/>
        <v>37.934904601571269</v>
      </c>
      <c r="H9" s="34">
        <f t="shared" si="0"/>
        <v>44.117647058823529</v>
      </c>
      <c r="I9" s="34">
        <f t="shared" si="0"/>
        <v>22.591362126245848</v>
      </c>
      <c r="J9" s="35">
        <f t="shared" si="0"/>
        <v>25.895316804407713</v>
      </c>
      <c r="K9" s="34">
        <f t="shared" si="0"/>
        <v>40.273037542662117</v>
      </c>
      <c r="L9" s="34">
        <f t="shared" si="0"/>
        <v>39.957716701902747</v>
      </c>
      <c r="M9" s="34">
        <f t="shared" si="0"/>
        <v>29.466357308584683</v>
      </c>
      <c r="N9" s="34">
        <f t="shared" si="0"/>
        <v>28.999999999999996</v>
      </c>
      <c r="O9" s="36">
        <f t="shared" si="0"/>
        <v>24.10358565737052</v>
      </c>
    </row>
    <row r="10" spans="1:15" s="2" customFormat="1" ht="16.5" thickTop="1" x14ac:dyDescent="0.25">
      <c r="A10" s="23">
        <v>2</v>
      </c>
      <c r="B10" s="24" t="s">
        <v>16</v>
      </c>
      <c r="C10" s="25"/>
      <c r="D10" s="24"/>
      <c r="E10" s="24"/>
      <c r="F10" s="24"/>
      <c r="G10" s="26"/>
      <c r="H10" s="24"/>
      <c r="I10" s="24"/>
      <c r="J10" s="26"/>
      <c r="K10" s="24"/>
      <c r="L10" s="24"/>
      <c r="M10" s="24"/>
      <c r="N10" s="24"/>
      <c r="O10" s="27"/>
    </row>
    <row r="11" spans="1:15" x14ac:dyDescent="0.25">
      <c r="A11" s="7" t="s">
        <v>28</v>
      </c>
      <c r="B11" s="8" t="s">
        <v>14</v>
      </c>
      <c r="C11" s="9" t="s">
        <v>29</v>
      </c>
      <c r="D11" s="6">
        <f t="shared" ref="D11:D12" si="1">SUM(E11:O11)</f>
        <v>6835</v>
      </c>
      <c r="E11" s="10">
        <v>715</v>
      </c>
      <c r="F11" s="10">
        <v>899</v>
      </c>
      <c r="G11" s="11">
        <v>902</v>
      </c>
      <c r="H11" s="10">
        <v>763</v>
      </c>
      <c r="I11" s="10">
        <v>912</v>
      </c>
      <c r="J11" s="11">
        <v>383</v>
      </c>
      <c r="K11" s="10">
        <v>305</v>
      </c>
      <c r="L11" s="10">
        <v>485</v>
      </c>
      <c r="M11" s="10">
        <v>442</v>
      </c>
      <c r="N11" s="10">
        <v>512</v>
      </c>
      <c r="O11" s="12">
        <v>517</v>
      </c>
    </row>
    <row r="12" spans="1:15" x14ac:dyDescent="0.25">
      <c r="A12" s="7" t="s">
        <v>28</v>
      </c>
      <c r="B12" s="8" t="s">
        <v>17</v>
      </c>
      <c r="C12" s="9" t="s">
        <v>29</v>
      </c>
      <c r="D12" s="6">
        <f t="shared" si="1"/>
        <v>510</v>
      </c>
      <c r="E12" s="10">
        <v>55</v>
      </c>
      <c r="F12" s="10">
        <v>65</v>
      </c>
      <c r="G12" s="11">
        <v>60</v>
      </c>
      <c r="H12" s="10">
        <v>55</v>
      </c>
      <c r="I12" s="10">
        <v>50</v>
      </c>
      <c r="J12" s="11">
        <v>25</v>
      </c>
      <c r="K12" s="10">
        <v>25</v>
      </c>
      <c r="L12" s="10">
        <v>40</v>
      </c>
      <c r="M12" s="10">
        <v>40</v>
      </c>
      <c r="N12" s="10">
        <v>45</v>
      </c>
      <c r="O12" s="12">
        <v>50</v>
      </c>
    </row>
    <row r="13" spans="1:15" x14ac:dyDescent="0.25">
      <c r="A13" s="7" t="s">
        <v>28</v>
      </c>
      <c r="B13" s="8" t="s">
        <v>18</v>
      </c>
      <c r="C13" s="9" t="s">
        <v>29</v>
      </c>
      <c r="D13" s="6">
        <f>SUM(E13:O13)</f>
        <v>1678</v>
      </c>
      <c r="E13" s="10">
        <f>E8-E12</f>
        <v>235</v>
      </c>
      <c r="F13" s="10">
        <f t="shared" ref="F13:O13" si="2">F8-F12</f>
        <v>167</v>
      </c>
      <c r="G13" s="11">
        <f t="shared" si="2"/>
        <v>278</v>
      </c>
      <c r="H13" s="10">
        <f t="shared" si="2"/>
        <v>275</v>
      </c>
      <c r="I13" s="10">
        <f t="shared" si="2"/>
        <v>154</v>
      </c>
      <c r="J13" s="11">
        <f t="shared" si="2"/>
        <v>69</v>
      </c>
      <c r="K13" s="10">
        <f t="shared" si="2"/>
        <v>93</v>
      </c>
      <c r="L13" s="10">
        <f t="shared" si="2"/>
        <v>149</v>
      </c>
      <c r="M13" s="10">
        <f t="shared" si="2"/>
        <v>87</v>
      </c>
      <c r="N13" s="10">
        <f t="shared" si="2"/>
        <v>100</v>
      </c>
      <c r="O13" s="12">
        <f t="shared" si="2"/>
        <v>71</v>
      </c>
    </row>
    <row r="14" spans="1:15" x14ac:dyDescent="0.25">
      <c r="A14" s="7" t="s">
        <v>28</v>
      </c>
      <c r="B14" s="8" t="s">
        <v>20</v>
      </c>
      <c r="C14" s="9" t="s">
        <v>30</v>
      </c>
      <c r="D14" s="13">
        <f>D13/D11*100</f>
        <v>24.550109729334306</v>
      </c>
      <c r="E14" s="14">
        <f t="shared" ref="E14:O14" si="3">E13/E11*100</f>
        <v>32.867132867132867</v>
      </c>
      <c r="F14" s="14">
        <f t="shared" si="3"/>
        <v>18.576195773081199</v>
      </c>
      <c r="G14" s="15">
        <f t="shared" si="3"/>
        <v>30.820399113082043</v>
      </c>
      <c r="H14" s="14">
        <f t="shared" si="3"/>
        <v>36.041939711664483</v>
      </c>
      <c r="I14" s="14">
        <f t="shared" si="3"/>
        <v>16.885964912280702</v>
      </c>
      <c r="J14" s="15">
        <f t="shared" si="3"/>
        <v>18.015665796344649</v>
      </c>
      <c r="K14" s="14">
        <f t="shared" si="3"/>
        <v>30.491803278688522</v>
      </c>
      <c r="L14" s="14">
        <f t="shared" si="3"/>
        <v>30.721649484536083</v>
      </c>
      <c r="M14" s="14">
        <f t="shared" si="3"/>
        <v>19.683257918552037</v>
      </c>
      <c r="N14" s="14">
        <f t="shared" si="3"/>
        <v>19.53125</v>
      </c>
      <c r="O14" s="16">
        <f t="shared" si="3"/>
        <v>13.733075435203096</v>
      </c>
    </row>
    <row r="15" spans="1:15" ht="16.5" thickBot="1" x14ac:dyDescent="0.3">
      <c r="A15" s="37" t="s">
        <v>28</v>
      </c>
      <c r="B15" s="38" t="s">
        <v>31</v>
      </c>
      <c r="C15" s="39" t="s">
        <v>30</v>
      </c>
      <c r="D15" s="40">
        <f>D9-D14</f>
        <v>8.1358777221147527</v>
      </c>
      <c r="E15" s="41">
        <f t="shared" ref="E15:O15" si="4">E9-E14</f>
        <v>8.384645226750493</v>
      </c>
      <c r="F15" s="41">
        <f t="shared" si="4"/>
        <v>7.5793848357124887</v>
      </c>
      <c r="G15" s="42">
        <f t="shared" si="4"/>
        <v>7.1145054884892254</v>
      </c>
      <c r="H15" s="41">
        <f t="shared" si="4"/>
        <v>8.0757073471590459</v>
      </c>
      <c r="I15" s="41">
        <f t="shared" si="4"/>
        <v>5.7053972139651457</v>
      </c>
      <c r="J15" s="42">
        <f t="shared" si="4"/>
        <v>7.879651008063064</v>
      </c>
      <c r="K15" s="41">
        <f t="shared" si="4"/>
        <v>9.7812342639735945</v>
      </c>
      <c r="L15" s="41">
        <f t="shared" si="4"/>
        <v>9.2360672173666636</v>
      </c>
      <c r="M15" s="41">
        <f t="shared" si="4"/>
        <v>9.7830993900326462</v>
      </c>
      <c r="N15" s="41">
        <f t="shared" si="4"/>
        <v>9.4687499999999964</v>
      </c>
      <c r="O15" s="43">
        <f t="shared" si="4"/>
        <v>10.370510222167423</v>
      </c>
    </row>
    <row r="16" spans="1:15" s="2" customFormat="1" ht="16.5" thickTop="1" x14ac:dyDescent="0.25">
      <c r="A16" s="28">
        <v>3</v>
      </c>
      <c r="B16" s="29" t="s">
        <v>21</v>
      </c>
      <c r="C16" s="44"/>
      <c r="D16" s="29"/>
      <c r="E16" s="29"/>
      <c r="F16" s="29"/>
      <c r="G16" s="45"/>
      <c r="H16" s="29"/>
      <c r="I16" s="29"/>
      <c r="J16" s="45"/>
      <c r="K16" s="29"/>
      <c r="L16" s="29"/>
      <c r="M16" s="29"/>
      <c r="N16" s="29"/>
      <c r="O16" s="46"/>
    </row>
    <row r="17" spans="1:15" x14ac:dyDescent="0.25">
      <c r="A17" s="7" t="s">
        <v>28</v>
      </c>
      <c r="B17" s="8" t="s">
        <v>14</v>
      </c>
      <c r="C17" s="9" t="s">
        <v>29</v>
      </c>
      <c r="D17" s="6">
        <f t="shared" ref="D17:D18" si="5">SUM(E17:O17)</f>
        <v>6965</v>
      </c>
      <c r="E17" s="10">
        <v>730</v>
      </c>
      <c r="F17" s="10">
        <v>915</v>
      </c>
      <c r="G17" s="11">
        <v>907</v>
      </c>
      <c r="H17" s="10">
        <v>796</v>
      </c>
      <c r="I17" s="10">
        <v>930</v>
      </c>
      <c r="J17" s="11">
        <v>391</v>
      </c>
      <c r="K17" s="10">
        <v>315</v>
      </c>
      <c r="L17" s="10">
        <v>494</v>
      </c>
      <c r="M17" s="10">
        <v>455</v>
      </c>
      <c r="N17" s="10">
        <v>512</v>
      </c>
      <c r="O17" s="12">
        <v>520</v>
      </c>
    </row>
    <row r="18" spans="1:15" x14ac:dyDescent="0.25">
      <c r="A18" s="7" t="s">
        <v>28</v>
      </c>
      <c r="B18" s="8" t="s">
        <v>22</v>
      </c>
      <c r="C18" s="9" t="s">
        <v>29</v>
      </c>
      <c r="D18" s="6">
        <f t="shared" si="5"/>
        <v>4045</v>
      </c>
      <c r="E18" s="10">
        <v>528</v>
      </c>
      <c r="F18" s="10">
        <v>400</v>
      </c>
      <c r="G18" s="11">
        <v>463</v>
      </c>
      <c r="H18" s="10">
        <v>532</v>
      </c>
      <c r="I18" s="10">
        <v>400</v>
      </c>
      <c r="J18" s="11">
        <v>267</v>
      </c>
      <c r="K18" s="10">
        <v>198</v>
      </c>
      <c r="L18" s="10">
        <v>327</v>
      </c>
      <c r="M18" s="10">
        <v>280</v>
      </c>
      <c r="N18" s="10">
        <v>336</v>
      </c>
      <c r="O18" s="12">
        <v>314</v>
      </c>
    </row>
    <row r="19" spans="1:15" x14ac:dyDescent="0.25">
      <c r="A19" s="7" t="s">
        <v>28</v>
      </c>
      <c r="B19" s="8" t="s">
        <v>23</v>
      </c>
      <c r="C19" s="9" t="s">
        <v>30</v>
      </c>
      <c r="D19" s="13">
        <f>D18/D17*100</f>
        <v>58.07609475951184</v>
      </c>
      <c r="E19" s="14">
        <f t="shared" ref="E19:O19" si="6">E18/E17*100</f>
        <v>72.328767123287676</v>
      </c>
      <c r="F19" s="14">
        <f t="shared" si="6"/>
        <v>43.715846994535518</v>
      </c>
      <c r="G19" s="15">
        <f t="shared" si="6"/>
        <v>51.047409040793823</v>
      </c>
      <c r="H19" s="14">
        <f t="shared" si="6"/>
        <v>66.834170854271363</v>
      </c>
      <c r="I19" s="14">
        <f t="shared" si="6"/>
        <v>43.01075268817204</v>
      </c>
      <c r="J19" s="15">
        <f t="shared" si="6"/>
        <v>68.286445012787723</v>
      </c>
      <c r="K19" s="14">
        <f t="shared" si="6"/>
        <v>62.857142857142854</v>
      </c>
      <c r="L19" s="14">
        <f t="shared" si="6"/>
        <v>66.194331983805668</v>
      </c>
      <c r="M19" s="14">
        <f t="shared" si="6"/>
        <v>61.53846153846154</v>
      </c>
      <c r="N19" s="14">
        <f t="shared" si="6"/>
        <v>65.625</v>
      </c>
      <c r="O19" s="16">
        <f t="shared" si="6"/>
        <v>60.38461538461538</v>
      </c>
    </row>
    <row r="20" spans="1:15" x14ac:dyDescent="0.25">
      <c r="A20" s="7" t="s">
        <v>28</v>
      </c>
      <c r="B20" s="8" t="s">
        <v>24</v>
      </c>
      <c r="C20" s="9" t="s">
        <v>29</v>
      </c>
      <c r="D20" s="6">
        <f t="shared" ref="D20:D21" si="7">SUM(E20:O20)</f>
        <v>630</v>
      </c>
      <c r="E20" s="10">
        <v>75</v>
      </c>
      <c r="F20" s="10">
        <v>75</v>
      </c>
      <c r="G20" s="11">
        <v>70</v>
      </c>
      <c r="H20" s="10">
        <v>70</v>
      </c>
      <c r="I20" s="10">
        <v>70</v>
      </c>
      <c r="J20" s="11">
        <v>35</v>
      </c>
      <c r="K20" s="10">
        <v>25</v>
      </c>
      <c r="L20" s="10">
        <v>42</v>
      </c>
      <c r="M20" s="10">
        <v>47</v>
      </c>
      <c r="N20" s="10">
        <v>76</v>
      </c>
      <c r="O20" s="12">
        <v>45</v>
      </c>
    </row>
    <row r="21" spans="1:15" x14ac:dyDescent="0.25">
      <c r="A21" s="7" t="s">
        <v>28</v>
      </c>
      <c r="B21" s="8" t="s">
        <v>18</v>
      </c>
      <c r="C21" s="9" t="s">
        <v>29</v>
      </c>
      <c r="D21" s="6">
        <f t="shared" si="7"/>
        <v>3415</v>
      </c>
      <c r="E21" s="10">
        <f>E18-E20</f>
        <v>453</v>
      </c>
      <c r="F21" s="10">
        <f t="shared" ref="F21:O21" si="8">F18-F20</f>
        <v>325</v>
      </c>
      <c r="G21" s="11">
        <f t="shared" si="8"/>
        <v>393</v>
      </c>
      <c r="H21" s="10">
        <f t="shared" si="8"/>
        <v>462</v>
      </c>
      <c r="I21" s="10">
        <f t="shared" si="8"/>
        <v>330</v>
      </c>
      <c r="J21" s="11">
        <f t="shared" si="8"/>
        <v>232</v>
      </c>
      <c r="K21" s="10">
        <f t="shared" si="8"/>
        <v>173</v>
      </c>
      <c r="L21" s="10">
        <f t="shared" si="8"/>
        <v>285</v>
      </c>
      <c r="M21" s="10">
        <f t="shared" si="8"/>
        <v>233</v>
      </c>
      <c r="N21" s="10">
        <f t="shared" si="8"/>
        <v>260</v>
      </c>
      <c r="O21" s="12">
        <f t="shared" si="8"/>
        <v>269</v>
      </c>
    </row>
    <row r="22" spans="1:15" x14ac:dyDescent="0.25">
      <c r="A22" s="7" t="s">
        <v>28</v>
      </c>
      <c r="B22" s="8" t="s">
        <v>20</v>
      </c>
      <c r="C22" s="9" t="s">
        <v>30</v>
      </c>
      <c r="D22" s="13">
        <f>D21/D17*100</f>
        <v>49.030868628858578</v>
      </c>
      <c r="E22" s="14">
        <f t="shared" ref="E22:O22" si="9">E21/E17*100</f>
        <v>62.054794520547944</v>
      </c>
      <c r="F22" s="14">
        <f t="shared" si="9"/>
        <v>35.519125683060111</v>
      </c>
      <c r="G22" s="15">
        <f t="shared" si="9"/>
        <v>43.329658213891953</v>
      </c>
      <c r="H22" s="14">
        <f t="shared" si="9"/>
        <v>58.040201005025125</v>
      </c>
      <c r="I22" s="14">
        <f t="shared" si="9"/>
        <v>35.483870967741936</v>
      </c>
      <c r="J22" s="15">
        <f t="shared" si="9"/>
        <v>59.335038363171357</v>
      </c>
      <c r="K22" s="14">
        <f t="shared" si="9"/>
        <v>54.920634920634924</v>
      </c>
      <c r="L22" s="14">
        <f t="shared" si="9"/>
        <v>57.692307692307686</v>
      </c>
      <c r="M22" s="14">
        <f t="shared" si="9"/>
        <v>51.208791208791204</v>
      </c>
      <c r="N22" s="14">
        <f t="shared" si="9"/>
        <v>50.78125</v>
      </c>
      <c r="O22" s="16">
        <f t="shared" si="9"/>
        <v>51.730769230769234</v>
      </c>
    </row>
    <row r="23" spans="1:15" ht="16.5" thickBot="1" x14ac:dyDescent="0.3">
      <c r="A23" s="17" t="s">
        <v>28</v>
      </c>
      <c r="B23" s="18" t="s">
        <v>31</v>
      </c>
      <c r="C23" s="19" t="s">
        <v>30</v>
      </c>
      <c r="D23" s="33">
        <f>D19-D22</f>
        <v>9.045226130653262</v>
      </c>
      <c r="E23" s="34">
        <f t="shared" ref="E23:O23" si="10">E19-E22</f>
        <v>10.273972602739732</v>
      </c>
      <c r="F23" s="34">
        <f t="shared" si="10"/>
        <v>8.1967213114754074</v>
      </c>
      <c r="G23" s="35">
        <f t="shared" si="10"/>
        <v>7.7177508269018702</v>
      </c>
      <c r="H23" s="34">
        <f t="shared" si="10"/>
        <v>8.7939698492462384</v>
      </c>
      <c r="I23" s="34">
        <f t="shared" si="10"/>
        <v>7.5268817204301044</v>
      </c>
      <c r="J23" s="35">
        <f t="shared" si="10"/>
        <v>8.9514066496163665</v>
      </c>
      <c r="K23" s="34">
        <f t="shared" si="10"/>
        <v>7.9365079365079296</v>
      </c>
      <c r="L23" s="34">
        <f t="shared" si="10"/>
        <v>8.5020242914979818</v>
      </c>
      <c r="M23" s="34">
        <f t="shared" si="10"/>
        <v>10.329670329670336</v>
      </c>
      <c r="N23" s="34">
        <f t="shared" si="10"/>
        <v>14.84375</v>
      </c>
      <c r="O23" s="36">
        <f t="shared" si="10"/>
        <v>8.6538461538461462</v>
      </c>
    </row>
    <row r="24" spans="1:15" s="2" customFormat="1" ht="16.5" thickTop="1" x14ac:dyDescent="0.25">
      <c r="A24" s="23">
        <v>4</v>
      </c>
      <c r="B24" s="24" t="s">
        <v>25</v>
      </c>
      <c r="C24" s="25"/>
      <c r="D24" s="24"/>
      <c r="E24" s="24"/>
      <c r="F24" s="24"/>
      <c r="G24" s="26"/>
      <c r="H24" s="24"/>
      <c r="I24" s="24"/>
      <c r="J24" s="26"/>
      <c r="K24" s="24"/>
      <c r="L24" s="24"/>
      <c r="M24" s="24"/>
      <c r="N24" s="24"/>
      <c r="O24" s="27"/>
    </row>
    <row r="25" spans="1:15" x14ac:dyDescent="0.25">
      <c r="A25" s="7" t="s">
        <v>28</v>
      </c>
      <c r="B25" s="8" t="s">
        <v>14</v>
      </c>
      <c r="C25" s="9" t="s">
        <v>29</v>
      </c>
      <c r="D25" s="6">
        <f t="shared" ref="D25:D27" si="11">SUM(E25:O25)</f>
        <v>7077</v>
      </c>
      <c r="E25" s="10">
        <v>745</v>
      </c>
      <c r="F25" s="10">
        <v>930</v>
      </c>
      <c r="G25" s="11">
        <v>912</v>
      </c>
      <c r="H25" s="10">
        <v>820</v>
      </c>
      <c r="I25" s="10">
        <v>945</v>
      </c>
      <c r="J25" s="11">
        <v>395</v>
      </c>
      <c r="K25" s="10">
        <v>327</v>
      </c>
      <c r="L25" s="10">
        <v>501</v>
      </c>
      <c r="M25" s="10">
        <v>458</v>
      </c>
      <c r="N25" s="10">
        <v>522</v>
      </c>
      <c r="O25" s="12">
        <v>522</v>
      </c>
    </row>
    <row r="26" spans="1:15" x14ac:dyDescent="0.25">
      <c r="A26" s="7" t="s">
        <v>28</v>
      </c>
      <c r="B26" s="8" t="s">
        <v>17</v>
      </c>
      <c r="C26" s="9" t="s">
        <v>29</v>
      </c>
      <c r="D26" s="6">
        <f t="shared" si="11"/>
        <v>787</v>
      </c>
      <c r="E26" s="10">
        <v>100</v>
      </c>
      <c r="F26" s="10">
        <v>90</v>
      </c>
      <c r="G26" s="11">
        <v>77</v>
      </c>
      <c r="H26" s="10">
        <v>80</v>
      </c>
      <c r="I26" s="10">
        <v>95</v>
      </c>
      <c r="J26" s="11">
        <v>57</v>
      </c>
      <c r="K26" s="10">
        <v>42</v>
      </c>
      <c r="L26" s="10">
        <v>49</v>
      </c>
      <c r="M26" s="10">
        <v>70</v>
      </c>
      <c r="N26" s="10">
        <v>72</v>
      </c>
      <c r="O26" s="12">
        <v>55</v>
      </c>
    </row>
    <row r="27" spans="1:15" x14ac:dyDescent="0.25">
      <c r="A27" s="7" t="s">
        <v>28</v>
      </c>
      <c r="B27" s="8" t="s">
        <v>18</v>
      </c>
      <c r="C27" s="9" t="s">
        <v>29</v>
      </c>
      <c r="D27" s="6">
        <f t="shared" si="11"/>
        <v>2628</v>
      </c>
      <c r="E27" s="10">
        <f>E21-E26</f>
        <v>353</v>
      </c>
      <c r="F27" s="10">
        <f t="shared" ref="F27:O27" si="12">F21-F26</f>
        <v>235</v>
      </c>
      <c r="G27" s="11">
        <f t="shared" si="12"/>
        <v>316</v>
      </c>
      <c r="H27" s="10">
        <f t="shared" si="12"/>
        <v>382</v>
      </c>
      <c r="I27" s="10">
        <f t="shared" si="12"/>
        <v>235</v>
      </c>
      <c r="J27" s="11">
        <f t="shared" si="12"/>
        <v>175</v>
      </c>
      <c r="K27" s="10">
        <f t="shared" si="12"/>
        <v>131</v>
      </c>
      <c r="L27" s="10">
        <f t="shared" si="12"/>
        <v>236</v>
      </c>
      <c r="M27" s="10">
        <f t="shared" si="12"/>
        <v>163</v>
      </c>
      <c r="N27" s="10">
        <f t="shared" si="12"/>
        <v>188</v>
      </c>
      <c r="O27" s="12">
        <f t="shared" si="12"/>
        <v>214</v>
      </c>
    </row>
    <row r="28" spans="1:15" x14ac:dyDescent="0.25">
      <c r="A28" s="7" t="s">
        <v>28</v>
      </c>
      <c r="B28" s="8" t="s">
        <v>20</v>
      </c>
      <c r="C28" s="9" t="s">
        <v>30</v>
      </c>
      <c r="D28" s="13">
        <f>D27/D25*100</f>
        <v>37.134378974141583</v>
      </c>
      <c r="E28" s="14">
        <f t="shared" ref="E28:O28" si="13">E27/E25*100</f>
        <v>47.382550335570471</v>
      </c>
      <c r="F28" s="14">
        <f t="shared" si="13"/>
        <v>25.268817204301076</v>
      </c>
      <c r="G28" s="15">
        <f t="shared" si="13"/>
        <v>34.649122807017548</v>
      </c>
      <c r="H28" s="14">
        <f t="shared" si="13"/>
        <v>46.585365853658537</v>
      </c>
      <c r="I28" s="14">
        <f t="shared" si="13"/>
        <v>24.867724867724867</v>
      </c>
      <c r="J28" s="15">
        <f t="shared" si="13"/>
        <v>44.303797468354425</v>
      </c>
      <c r="K28" s="14">
        <f t="shared" si="13"/>
        <v>40.061162079510702</v>
      </c>
      <c r="L28" s="14">
        <f t="shared" si="13"/>
        <v>47.105788423153697</v>
      </c>
      <c r="M28" s="14">
        <f t="shared" si="13"/>
        <v>35.589519650655021</v>
      </c>
      <c r="N28" s="14">
        <f t="shared" si="13"/>
        <v>36.015325670498086</v>
      </c>
      <c r="O28" s="16">
        <f t="shared" si="13"/>
        <v>40.996168582375482</v>
      </c>
    </row>
    <row r="29" spans="1:15" ht="16.5" thickBot="1" x14ac:dyDescent="0.3">
      <c r="A29" s="37" t="s">
        <v>28</v>
      </c>
      <c r="B29" s="38" t="s">
        <v>31</v>
      </c>
      <c r="C29" s="39" t="s">
        <v>30</v>
      </c>
      <c r="D29" s="40">
        <f>D22-D28</f>
        <v>11.896489654716994</v>
      </c>
      <c r="E29" s="41">
        <f t="shared" ref="E29:O29" si="14">E22-E28</f>
        <v>14.672244184977473</v>
      </c>
      <c r="F29" s="41">
        <f t="shared" si="14"/>
        <v>10.250308478759035</v>
      </c>
      <c r="G29" s="42">
        <f t="shared" si="14"/>
        <v>8.6805354068744052</v>
      </c>
      <c r="H29" s="41">
        <f t="shared" si="14"/>
        <v>11.454835151366588</v>
      </c>
      <c r="I29" s="41">
        <f t="shared" si="14"/>
        <v>10.616146100017069</v>
      </c>
      <c r="J29" s="42">
        <f t="shared" si="14"/>
        <v>15.031240894816932</v>
      </c>
      <c r="K29" s="41">
        <f t="shared" si="14"/>
        <v>14.859472841124223</v>
      </c>
      <c r="L29" s="41">
        <f t="shared" si="14"/>
        <v>10.586519269153989</v>
      </c>
      <c r="M29" s="41">
        <f t="shared" si="14"/>
        <v>15.619271558136184</v>
      </c>
      <c r="N29" s="41">
        <f t="shared" si="14"/>
        <v>14.765924329501914</v>
      </c>
      <c r="O29" s="43">
        <f t="shared" si="14"/>
        <v>10.734600648393751</v>
      </c>
    </row>
    <row r="30" spans="1:15" s="2" customFormat="1" ht="16.5" thickTop="1" x14ac:dyDescent="0.25">
      <c r="A30" s="28">
        <v>5</v>
      </c>
      <c r="B30" s="29" t="s">
        <v>26</v>
      </c>
      <c r="C30" s="44"/>
      <c r="D30" s="29"/>
      <c r="E30" s="29"/>
      <c r="F30" s="29"/>
      <c r="G30" s="45"/>
      <c r="H30" s="29"/>
      <c r="I30" s="29"/>
      <c r="J30" s="45"/>
      <c r="K30" s="29"/>
      <c r="L30" s="29"/>
      <c r="M30" s="29"/>
      <c r="N30" s="29"/>
      <c r="O30" s="46"/>
    </row>
    <row r="31" spans="1:15" x14ac:dyDescent="0.25">
      <c r="A31" s="7" t="s">
        <v>28</v>
      </c>
      <c r="B31" s="8" t="s">
        <v>14</v>
      </c>
      <c r="C31" s="9" t="s">
        <v>29</v>
      </c>
      <c r="D31" s="6">
        <f t="shared" ref="D31:D33" si="15">SUM(E31:O31)</f>
        <v>7218</v>
      </c>
      <c r="E31" s="10">
        <v>760</v>
      </c>
      <c r="F31" s="10">
        <v>945</v>
      </c>
      <c r="G31" s="11">
        <v>917</v>
      </c>
      <c r="H31" s="10">
        <v>833</v>
      </c>
      <c r="I31" s="10">
        <v>960</v>
      </c>
      <c r="J31" s="11">
        <v>418</v>
      </c>
      <c r="K31" s="10">
        <v>341</v>
      </c>
      <c r="L31" s="10">
        <v>510</v>
      </c>
      <c r="M31" s="10">
        <v>470</v>
      </c>
      <c r="N31" s="10">
        <v>535</v>
      </c>
      <c r="O31" s="12">
        <v>529</v>
      </c>
    </row>
    <row r="32" spans="1:15" x14ac:dyDescent="0.25">
      <c r="A32" s="7" t="s">
        <v>28</v>
      </c>
      <c r="B32" s="8" t="s">
        <v>17</v>
      </c>
      <c r="C32" s="9" t="s">
        <v>29</v>
      </c>
      <c r="D32" s="6">
        <f t="shared" si="15"/>
        <v>737</v>
      </c>
      <c r="E32" s="10">
        <v>90</v>
      </c>
      <c r="F32" s="10">
        <v>85</v>
      </c>
      <c r="G32" s="11">
        <v>71</v>
      </c>
      <c r="H32" s="10">
        <v>80</v>
      </c>
      <c r="I32" s="10">
        <v>90</v>
      </c>
      <c r="J32" s="11">
        <v>32</v>
      </c>
      <c r="K32" s="10">
        <v>26</v>
      </c>
      <c r="L32" s="10">
        <v>56</v>
      </c>
      <c r="M32" s="10">
        <v>49</v>
      </c>
      <c r="N32" s="10">
        <v>69</v>
      </c>
      <c r="O32" s="12">
        <v>89</v>
      </c>
    </row>
    <row r="33" spans="1:15" x14ac:dyDescent="0.25">
      <c r="A33" s="7" t="s">
        <v>28</v>
      </c>
      <c r="B33" s="8" t="s">
        <v>18</v>
      </c>
      <c r="C33" s="9" t="s">
        <v>29</v>
      </c>
      <c r="D33" s="6">
        <f t="shared" si="15"/>
        <v>1891</v>
      </c>
      <c r="E33" s="10">
        <f>E27-E32</f>
        <v>263</v>
      </c>
      <c r="F33" s="10">
        <f t="shared" ref="F33:O33" si="16">F27-F32</f>
        <v>150</v>
      </c>
      <c r="G33" s="11">
        <f t="shared" si="16"/>
        <v>245</v>
      </c>
      <c r="H33" s="10">
        <f t="shared" si="16"/>
        <v>302</v>
      </c>
      <c r="I33" s="10">
        <f t="shared" si="16"/>
        <v>145</v>
      </c>
      <c r="J33" s="11">
        <f t="shared" si="16"/>
        <v>143</v>
      </c>
      <c r="K33" s="10">
        <f t="shared" si="16"/>
        <v>105</v>
      </c>
      <c r="L33" s="10">
        <f t="shared" si="16"/>
        <v>180</v>
      </c>
      <c r="M33" s="10">
        <f t="shared" si="16"/>
        <v>114</v>
      </c>
      <c r="N33" s="10">
        <f t="shared" si="16"/>
        <v>119</v>
      </c>
      <c r="O33" s="12">
        <f t="shared" si="16"/>
        <v>125</v>
      </c>
    </row>
    <row r="34" spans="1:15" x14ac:dyDescent="0.25">
      <c r="A34" s="7" t="s">
        <v>28</v>
      </c>
      <c r="B34" s="8" t="s">
        <v>20</v>
      </c>
      <c r="C34" s="9" t="s">
        <v>30</v>
      </c>
      <c r="D34" s="13">
        <f>D33/D31*100</f>
        <v>26.198392906622331</v>
      </c>
      <c r="E34" s="14">
        <f t="shared" ref="E34:O34" si="17">E33/E31*100</f>
        <v>34.60526315789474</v>
      </c>
      <c r="F34" s="14">
        <f t="shared" si="17"/>
        <v>15.873015873015872</v>
      </c>
      <c r="G34" s="15">
        <f t="shared" si="17"/>
        <v>26.717557251908396</v>
      </c>
      <c r="H34" s="14">
        <f t="shared" si="17"/>
        <v>36.254501800720291</v>
      </c>
      <c r="I34" s="14">
        <f t="shared" si="17"/>
        <v>15.104166666666666</v>
      </c>
      <c r="J34" s="15">
        <f t="shared" si="17"/>
        <v>34.210526315789473</v>
      </c>
      <c r="K34" s="14">
        <f t="shared" si="17"/>
        <v>30.791788856304986</v>
      </c>
      <c r="L34" s="14">
        <f t="shared" si="17"/>
        <v>35.294117647058826</v>
      </c>
      <c r="M34" s="14">
        <f t="shared" si="17"/>
        <v>24.25531914893617</v>
      </c>
      <c r="N34" s="14">
        <f t="shared" si="17"/>
        <v>22.242990654205606</v>
      </c>
      <c r="O34" s="16">
        <f t="shared" si="17"/>
        <v>23.629489603024574</v>
      </c>
    </row>
    <row r="35" spans="1:15" ht="16.5" thickBot="1" x14ac:dyDescent="0.3">
      <c r="A35" s="17" t="s">
        <v>28</v>
      </c>
      <c r="B35" s="18" t="s">
        <v>31</v>
      </c>
      <c r="C35" s="19" t="s">
        <v>30</v>
      </c>
      <c r="D35" s="33">
        <f>D28-D34</f>
        <v>10.935986067519252</v>
      </c>
      <c r="E35" s="34">
        <f t="shared" ref="E35:O35" si="18">E28-E34</f>
        <v>12.777287177675731</v>
      </c>
      <c r="F35" s="34">
        <f t="shared" si="18"/>
        <v>9.3958013312852042</v>
      </c>
      <c r="G35" s="35">
        <f t="shared" si="18"/>
        <v>7.9315655551091524</v>
      </c>
      <c r="H35" s="34">
        <f t="shared" si="18"/>
        <v>10.330864052938246</v>
      </c>
      <c r="I35" s="34">
        <f t="shared" si="18"/>
        <v>9.7635582010582009</v>
      </c>
      <c r="J35" s="35">
        <f t="shared" si="18"/>
        <v>10.093271152564952</v>
      </c>
      <c r="K35" s="34">
        <f t="shared" si="18"/>
        <v>9.2693732232057151</v>
      </c>
      <c r="L35" s="34">
        <f t="shared" si="18"/>
        <v>11.811670776094871</v>
      </c>
      <c r="M35" s="34">
        <f t="shared" si="18"/>
        <v>11.334200501718851</v>
      </c>
      <c r="N35" s="34">
        <f t="shared" si="18"/>
        <v>13.77233501629248</v>
      </c>
      <c r="O35" s="36">
        <f t="shared" si="18"/>
        <v>17.366678979350908</v>
      </c>
    </row>
    <row r="36" spans="1:15" s="2" customFormat="1" ht="16.5" thickTop="1" x14ac:dyDescent="0.25">
      <c r="A36" s="23">
        <v>6</v>
      </c>
      <c r="B36" s="24" t="s">
        <v>27</v>
      </c>
      <c r="C36" s="25"/>
      <c r="D36" s="24"/>
      <c r="E36" s="24"/>
      <c r="F36" s="24"/>
      <c r="G36" s="26"/>
      <c r="H36" s="24"/>
      <c r="I36" s="24"/>
      <c r="J36" s="26"/>
      <c r="K36" s="24"/>
      <c r="L36" s="24"/>
      <c r="M36" s="24"/>
      <c r="N36" s="24"/>
      <c r="O36" s="27"/>
    </row>
    <row r="37" spans="1:15" x14ac:dyDescent="0.25">
      <c r="A37" s="7" t="s">
        <v>28</v>
      </c>
      <c r="B37" s="8" t="s">
        <v>14</v>
      </c>
      <c r="C37" s="9" t="s">
        <v>29</v>
      </c>
      <c r="D37" s="6">
        <f t="shared" ref="D37:D39" si="19">SUM(E37:O37)</f>
        <v>7350</v>
      </c>
      <c r="E37" s="10">
        <v>775</v>
      </c>
      <c r="F37" s="10">
        <v>960</v>
      </c>
      <c r="G37" s="11">
        <v>922</v>
      </c>
      <c r="H37" s="10">
        <v>849</v>
      </c>
      <c r="I37" s="10">
        <v>975</v>
      </c>
      <c r="J37" s="11">
        <v>424</v>
      </c>
      <c r="K37" s="10">
        <v>353</v>
      </c>
      <c r="L37" s="10">
        <v>516</v>
      </c>
      <c r="M37" s="10">
        <v>486</v>
      </c>
      <c r="N37" s="10">
        <v>551</v>
      </c>
      <c r="O37" s="12">
        <v>539</v>
      </c>
    </row>
    <row r="38" spans="1:15" x14ac:dyDescent="0.25">
      <c r="A38" s="7" t="s">
        <v>28</v>
      </c>
      <c r="B38" s="8" t="s">
        <v>17</v>
      </c>
      <c r="C38" s="9" t="s">
        <v>29</v>
      </c>
      <c r="D38" s="6">
        <f t="shared" si="19"/>
        <v>710</v>
      </c>
      <c r="E38" s="10">
        <v>50</v>
      </c>
      <c r="F38" s="10">
        <v>85</v>
      </c>
      <c r="G38" s="11">
        <v>66</v>
      </c>
      <c r="H38" s="10">
        <v>80</v>
      </c>
      <c r="I38" s="10">
        <v>80</v>
      </c>
      <c r="J38" s="11">
        <v>41</v>
      </c>
      <c r="K38" s="10">
        <v>30</v>
      </c>
      <c r="L38" s="10">
        <v>63</v>
      </c>
      <c r="M38" s="10">
        <v>45</v>
      </c>
      <c r="N38" s="10">
        <v>81</v>
      </c>
      <c r="O38" s="12">
        <v>89</v>
      </c>
    </row>
    <row r="39" spans="1:15" x14ac:dyDescent="0.25">
      <c r="A39" s="7" t="s">
        <v>28</v>
      </c>
      <c r="B39" s="8" t="s">
        <v>18</v>
      </c>
      <c r="C39" s="9" t="s">
        <v>29</v>
      </c>
      <c r="D39" s="6">
        <f t="shared" si="19"/>
        <v>1181</v>
      </c>
      <c r="E39" s="10">
        <f>E33-E38</f>
        <v>213</v>
      </c>
      <c r="F39" s="10">
        <f t="shared" ref="F39:O39" si="20">F33-F38</f>
        <v>65</v>
      </c>
      <c r="G39" s="11">
        <f t="shared" si="20"/>
        <v>179</v>
      </c>
      <c r="H39" s="10">
        <f t="shared" si="20"/>
        <v>222</v>
      </c>
      <c r="I39" s="10">
        <f t="shared" si="20"/>
        <v>65</v>
      </c>
      <c r="J39" s="11">
        <f t="shared" si="20"/>
        <v>102</v>
      </c>
      <c r="K39" s="10">
        <f t="shared" si="20"/>
        <v>75</v>
      </c>
      <c r="L39" s="10">
        <f t="shared" si="20"/>
        <v>117</v>
      </c>
      <c r="M39" s="10">
        <f t="shared" si="20"/>
        <v>69</v>
      </c>
      <c r="N39" s="10">
        <f t="shared" si="20"/>
        <v>38</v>
      </c>
      <c r="O39" s="12">
        <f t="shared" si="20"/>
        <v>36</v>
      </c>
    </row>
    <row r="40" spans="1:15" s="53" customFormat="1" x14ac:dyDescent="0.25">
      <c r="A40" s="55" t="s">
        <v>28</v>
      </c>
      <c r="B40" s="56" t="s">
        <v>20</v>
      </c>
      <c r="C40" s="57" t="s">
        <v>30</v>
      </c>
      <c r="D40" s="58">
        <f>D39/D37*100</f>
        <v>16.068027210884352</v>
      </c>
      <c r="E40" s="58">
        <f t="shared" ref="E40:O40" si="21">E39/E37*100</f>
        <v>27.483870967741936</v>
      </c>
      <c r="F40" s="58">
        <f t="shared" si="21"/>
        <v>6.770833333333333</v>
      </c>
      <c r="G40" s="59">
        <f t="shared" si="21"/>
        <v>19.414316702819956</v>
      </c>
      <c r="H40" s="58">
        <f t="shared" si="21"/>
        <v>26.148409893992934</v>
      </c>
      <c r="I40" s="58">
        <f t="shared" si="21"/>
        <v>6.666666666666667</v>
      </c>
      <c r="J40" s="59">
        <f t="shared" si="21"/>
        <v>24.056603773584907</v>
      </c>
      <c r="K40" s="58">
        <f t="shared" si="21"/>
        <v>21.246458923512748</v>
      </c>
      <c r="L40" s="58">
        <f t="shared" si="21"/>
        <v>22.674418604651162</v>
      </c>
      <c r="M40" s="58">
        <f t="shared" si="21"/>
        <v>14.19753086419753</v>
      </c>
      <c r="N40" s="58">
        <f t="shared" si="21"/>
        <v>6.8965517241379306</v>
      </c>
      <c r="O40" s="60">
        <f t="shared" si="21"/>
        <v>6.679035250463822</v>
      </c>
    </row>
    <row r="41" spans="1:15" x14ac:dyDescent="0.25">
      <c r="A41" s="7" t="s">
        <v>28</v>
      </c>
      <c r="B41" s="8" t="s">
        <v>31</v>
      </c>
      <c r="C41" s="9" t="s">
        <v>30</v>
      </c>
      <c r="D41" s="13">
        <f>D34-D40</f>
        <v>10.130365695737979</v>
      </c>
      <c r="E41" s="14">
        <f t="shared" ref="E41:O41" si="22">E34-E40</f>
        <v>7.1213921901528039</v>
      </c>
      <c r="F41" s="14">
        <f t="shared" si="22"/>
        <v>9.1021825396825378</v>
      </c>
      <c r="G41" s="15">
        <f t="shared" si="22"/>
        <v>7.3032405490884393</v>
      </c>
      <c r="H41" s="14">
        <f t="shared" si="22"/>
        <v>10.106091906727357</v>
      </c>
      <c r="I41" s="14">
        <f t="shared" si="22"/>
        <v>8.4375</v>
      </c>
      <c r="J41" s="15">
        <f t="shared" si="22"/>
        <v>10.153922542204565</v>
      </c>
      <c r="K41" s="14">
        <f t="shared" si="22"/>
        <v>9.5453299327922387</v>
      </c>
      <c r="L41" s="14">
        <f t="shared" si="22"/>
        <v>12.619699042407664</v>
      </c>
      <c r="M41" s="14">
        <f t="shared" si="22"/>
        <v>10.05778828473864</v>
      </c>
      <c r="N41" s="14">
        <f t="shared" si="22"/>
        <v>15.346438930067675</v>
      </c>
      <c r="O41" s="16">
        <f t="shared" si="22"/>
        <v>16.950454352560751</v>
      </c>
    </row>
    <row r="42" spans="1:15" ht="16.5" thickBot="1" x14ac:dyDescent="0.3">
      <c r="A42" s="17"/>
      <c r="B42" s="18"/>
      <c r="C42" s="19"/>
      <c r="D42" s="20"/>
      <c r="E42" s="18"/>
      <c r="F42" s="18"/>
      <c r="G42" s="21"/>
      <c r="H42" s="18"/>
      <c r="I42" s="18"/>
      <c r="J42" s="21"/>
      <c r="K42" s="18"/>
      <c r="L42" s="18"/>
      <c r="M42" s="18"/>
      <c r="N42" s="18"/>
      <c r="O42" s="22"/>
    </row>
    <row r="43" spans="1:15" ht="16.5" thickTop="1" x14ac:dyDescent="0.25"/>
    <row r="44" spans="1:15" x14ac:dyDescent="0.25">
      <c r="B44" s="1" t="s">
        <v>34</v>
      </c>
    </row>
    <row r="45" spans="1:15" x14ac:dyDescent="0.25">
      <c r="C45" s="54" t="s">
        <v>35</v>
      </c>
    </row>
  </sheetData>
  <mergeCells count="2">
    <mergeCell ref="A2:O2"/>
    <mergeCell ref="A3:O3"/>
  </mergeCells>
  <pageMargins left="0.45" right="0.2" top="0.2" bottom="0.2" header="0.05" footer="0.05"/>
  <pageSetup paperSize="9" scale="70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Dinh huong</vt:lpstr>
      <vt:lpstr>'Dinh huong'!Print_Titles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2021-03-23T01:51:12Z</dcterms:modified>
</cp:coreProperties>
</file>