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525" activeTab="0"/>
  </bookViews>
  <sheets>
    <sheet name="kết dư 2022" sheetId="1" r:id="rId1"/>
  </sheets>
  <definedNames>
    <definedName name="_xlnm.Print_Titles" localSheetId="0">'kết dư 2022'!$6:$6</definedName>
  </definedNames>
  <calcPr fullCalcOnLoad="1"/>
</workbook>
</file>

<file path=xl/sharedStrings.xml><?xml version="1.0" encoding="utf-8"?>
<sst xmlns="http://schemas.openxmlformats.org/spreadsheetml/2006/main" count="33" uniqueCount="31">
  <si>
    <t>Nội dung</t>
  </si>
  <si>
    <t>Kinh phí</t>
  </si>
  <si>
    <t>Ghi chú</t>
  </si>
  <si>
    <t>I</t>
  </si>
  <si>
    <t>II</t>
  </si>
  <si>
    <t>STT</t>
  </si>
  <si>
    <t>Đơn vị thực hiện</t>
  </si>
  <si>
    <t>A</t>
  </si>
  <si>
    <t>Kinh phí chi thường xuyên</t>
  </si>
  <si>
    <t>Kinh phí chi đầu tư</t>
  </si>
  <si>
    <t>B</t>
  </si>
  <si>
    <t>Quản lý tập trung ngân sách huyện</t>
  </si>
  <si>
    <t xml:space="preserve">Tồn dự toán các đơn vị dự toán thuộc khối huyện </t>
  </si>
  <si>
    <t>Tồn dự toán của các đơn vị được ủy quyền làm chủ đầu tư</t>
  </si>
  <si>
    <t>Ngân sách huyện và ngân sách cấp dưới nộp lên</t>
  </si>
  <si>
    <t>Bổ sung nguồn thực hiện chính sách tiền lương và CCTL năm 2022 (70% tạo nguồn CCTL)</t>
  </si>
  <si>
    <t>Kinh phí kết dư còn lại (30%) phân bổ các nhiệm vụ chi khác</t>
  </si>
  <si>
    <t>Phân bổ kinh phí kết dư ngân sách huyện năm 2022 để tiếp tục sử dụng theo quy định</t>
  </si>
  <si>
    <t>Theo quy định tại Tại tiết a Khoản 4 Điều 4 Thông tư 78/2022/TT-BTC ngày 26 tháng 12 năm 2022 của Bộ Tài chính</t>
  </si>
  <si>
    <t>Kinh phí kết dư ngân sách huyện năm 2022</t>
  </si>
  <si>
    <t>KẾT DƯ VÀ DỰ KIẾN PHÂN BỔ KẾT DƯ NGÂN SÁCH HUYỆN NĂM 2022</t>
  </si>
  <si>
    <t xml:space="preserve">Kinh phí thực hiện số hóa dữ liệu  hộ tịch lịch sử trên địa bàn huyện vào cở sở dữ liệu hộ tịch điện tử toàn quốc </t>
  </si>
  <si>
    <t>Các nguồn kinh phí khác</t>
  </si>
  <si>
    <t>Nguồn ngân sách huyện hỗ trợ dự án trồng rừng năm 2021</t>
  </si>
  <si>
    <t>Nguồn tăng thu ngân sách huyện năm 2021</t>
  </si>
  <si>
    <t>Nguồn cân đối ngân sách huyện năm 2021 chuyển nguồn sang năm 2022</t>
  </si>
  <si>
    <t>Phòng Tư pháp</t>
  </si>
  <si>
    <t>Kinh phí chi thường xuyên các đơn vị khối huyện</t>
  </si>
  <si>
    <t>HĐND HUYÊN TU MƠ RÔNG</t>
  </si>
  <si>
    <t>(Kèm theo Nghị quyết số         /NQ-HĐND ngày        tháng        năm 2023 của Hội đồng nhân dân huyện Tu Mơ Rông)</t>
  </si>
  <si>
    <t>Đvt: Đồng.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</si>
</sst>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_-;\-* #,##0_-;_-* &quot;-&quot;_-;_-@_-"/>
    <numFmt numFmtId="170" formatCode="_-* #,##0.00\ &quot;₫&quot;_-;\-* #,##0.00\ &quot;₫&quot;_-;_-* &quot;-&quot;??\ &quot;₫&quot;_-;_-@_-"/>
    <numFmt numFmtId="171" formatCode="_-* #,##0.00_-;\-* #,##0.00_-;_-* &quot;-&quot;??_-;_-@_-"/>
    <numFmt numFmtId="172" formatCode="_-* #,##0\ _₫_-;\-* #,##0\ _₫_-;_-* &quot;-&quot;\ _₫_-;_-@_-"/>
    <numFmt numFmtId="173" formatCode="_-* #,##0.00\ _₫_-;\-* #,##0.00\ _₫_-;_-* &quot;-&quot;??\ _₫_-;_-@_-"/>
    <numFmt numFmtId="174" formatCode="_(* #,##0.0_);_(* \(#,##0.0\);_(* &quot;-&quot;??_);_(@_)"/>
    <numFmt numFmtId="175" formatCode="_(* #,##0_);_(* \(#,##0\);_(* &quot;-&quot;??_);_(@_)"/>
    <numFmt numFmtId="176" formatCode="_(* #,##0.000_);_(* \(#,##0.00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7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175" fontId="4" fillId="33" borderId="10" xfId="44" applyNumberFormat="1" applyFont="1" applyFill="1" applyBorder="1" applyAlignment="1">
      <alignment horizontal="center" vertical="center"/>
    </xf>
    <xf numFmtId="175" fontId="4" fillId="33" borderId="10" xfId="44" applyNumberFormat="1" applyFont="1" applyFill="1" applyBorder="1" applyAlignment="1">
      <alignment horizontal="left" vertical="center" wrapText="1"/>
    </xf>
    <xf numFmtId="175" fontId="4" fillId="0" borderId="10" xfId="44" applyNumberFormat="1" applyFont="1" applyFill="1" applyBorder="1" applyAlignment="1">
      <alignment vertical="center"/>
    </xf>
    <xf numFmtId="3" fontId="5" fillId="33" borderId="10" xfId="0" applyNumberFormat="1" applyFont="1" applyFill="1" applyBorder="1" applyAlignment="1">
      <alignment horizontal="center" vertical="center"/>
    </xf>
    <xf numFmtId="175" fontId="5" fillId="0" borderId="10" xfId="44" applyNumberFormat="1" applyFont="1" applyFill="1" applyBorder="1" applyAlignment="1">
      <alignment horizontal="center" vertical="center" wrapText="1"/>
    </xf>
    <xf numFmtId="175" fontId="6" fillId="0" borderId="10" xfId="44" applyNumberFormat="1" applyFont="1" applyFill="1" applyBorder="1" applyAlignment="1">
      <alignment horizontal="center" vertical="center" wrapText="1"/>
    </xf>
    <xf numFmtId="175" fontId="5" fillId="0" borderId="10" xfId="44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75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175" fontId="4" fillId="0" borderId="10" xfId="0" applyNumberFormat="1" applyFont="1" applyBorder="1" applyAlignment="1">
      <alignment horizontal="center" vertical="center"/>
    </xf>
    <xf numFmtId="175" fontId="5" fillId="0" borderId="10" xfId="0" applyNumberFormat="1" applyFont="1" applyBorder="1" applyAlignment="1">
      <alignment horizontal="center" vertical="center"/>
    </xf>
    <xf numFmtId="175" fontId="5" fillId="33" borderId="10" xfId="44" applyNumberFormat="1" applyFont="1" applyFill="1" applyBorder="1" applyAlignment="1">
      <alignment vertical="center" wrapText="1"/>
    </xf>
    <xf numFmtId="3" fontId="4" fillId="33" borderId="10" xfId="0" applyNumberFormat="1" applyFont="1" applyFill="1" applyBorder="1" applyAlignment="1">
      <alignment horizontal="center" vertical="center"/>
    </xf>
    <xf numFmtId="175" fontId="4" fillId="33" borderId="10" xfId="44" applyNumberFormat="1" applyFont="1" applyFill="1" applyBorder="1" applyAlignment="1">
      <alignment vertical="center" wrapText="1"/>
    </xf>
    <xf numFmtId="175" fontId="4" fillId="0" borderId="10" xfId="44" applyNumberFormat="1" applyFont="1" applyFill="1" applyBorder="1" applyAlignment="1">
      <alignment horizontal="center" vertical="center"/>
    </xf>
    <xf numFmtId="175" fontId="4" fillId="0" borderId="10" xfId="44" applyNumberFormat="1" applyFont="1" applyFill="1" applyBorder="1" applyAlignment="1">
      <alignment horizontal="center" vertical="center" wrapText="1"/>
    </xf>
    <xf numFmtId="175" fontId="7" fillId="0" borderId="10" xfId="44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43" fontId="5" fillId="0" borderId="10" xfId="44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wrapText="1"/>
    </xf>
    <xf numFmtId="0" fontId="5" fillId="34" borderId="10" xfId="60" applyFont="1" applyFill="1" applyBorder="1" applyAlignment="1">
      <alignment horizontal="left" vertical="center" wrapText="1"/>
      <protection/>
    </xf>
    <xf numFmtId="0" fontId="5" fillId="34" borderId="10" xfId="40" applyFont="1" applyFill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right"/>
    </xf>
    <xf numFmtId="175" fontId="5" fillId="0" borderId="12" xfId="44" applyNumberFormat="1" applyFont="1" applyFill="1" applyBorder="1" applyAlignment="1">
      <alignment horizontal="center" vertical="center" wrapText="1"/>
    </xf>
    <xf numFmtId="175" fontId="5" fillId="0" borderId="13" xfId="44" applyNumberFormat="1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utoFormat-Optionen" xfId="39"/>
    <cellStyle name="AutoFormat-Optionen 5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6 6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1704975</xdr:colOff>
      <xdr:row>1</xdr:row>
      <xdr:rowOff>47625</xdr:rowOff>
    </xdr:from>
    <xdr:to>
      <xdr:col>1</xdr:col>
      <xdr:colOff>2486025</xdr:colOff>
      <xdr:row>1</xdr:row>
      <xdr:rowOff>47625</xdr:rowOff>
    </xdr:to>
    <xdr:sp>
      <xdr:nvSpPr>
        <xdr:cNvPr id="1" name="Straight Connector 2"/>
        <xdr:cNvSpPr>
          <a:spLocks/>
        </xdr:cNvSpPr>
      </xdr:nvSpPr>
      <xdr:spPr>
        <a:xfrm>
          <a:off x="2143125" y="27622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6.57421875" style="1" customWidth="1"/>
    <col min="2" max="2" width="70.421875" style="1" customWidth="1"/>
    <col min="3" max="3" width="20.57421875" style="1" customWidth="1"/>
    <col min="4" max="4" width="30.140625" style="1" customWidth="1"/>
    <col min="5" max="5" width="25.140625" style="1" customWidth="1"/>
    <col min="6" max="16384" width="9.140625" style="1" customWidth="1"/>
  </cols>
  <sheetData>
    <row r="1" spans="1:2" ht="16.5">
      <c r="A1" s="32" t="s">
        <v>28</v>
      </c>
      <c r="B1" s="32"/>
    </row>
    <row r="3" spans="1:5" ht="18.75" customHeight="1">
      <c r="A3" s="32" t="s">
        <v>20</v>
      </c>
      <c r="B3" s="32"/>
      <c r="C3" s="32"/>
      <c r="D3" s="32"/>
      <c r="E3" s="32"/>
    </row>
    <row r="4" spans="1:5" ht="28.5" customHeight="1">
      <c r="A4" s="33" t="s">
        <v>29</v>
      </c>
      <c r="B4" s="33"/>
      <c r="C4" s="33"/>
      <c r="D4" s="33"/>
      <c r="E4" s="33"/>
    </row>
    <row r="5" spans="4:5" ht="16.5">
      <c r="D5" s="34" t="s">
        <v>30</v>
      </c>
      <c r="E5" s="34"/>
    </row>
    <row r="6" spans="1:5" s="3" customFormat="1" ht="31.5" customHeight="1">
      <c r="A6" s="2" t="s">
        <v>5</v>
      </c>
      <c r="B6" s="2" t="s">
        <v>0</v>
      </c>
      <c r="C6" s="2" t="s">
        <v>1</v>
      </c>
      <c r="D6" s="2" t="s">
        <v>6</v>
      </c>
      <c r="E6" s="2" t="s">
        <v>2</v>
      </c>
    </row>
    <row r="7" spans="1:5" s="3" customFormat="1" ht="24.75" customHeight="1">
      <c r="A7" s="4" t="s">
        <v>7</v>
      </c>
      <c r="B7" s="5" t="s">
        <v>19</v>
      </c>
      <c r="C7" s="6">
        <f>C8+C11</f>
        <v>1084021588</v>
      </c>
      <c r="D7" s="6"/>
      <c r="E7" s="2"/>
    </row>
    <row r="8" spans="1:5" s="3" customFormat="1" ht="24.75" customHeight="1">
      <c r="A8" s="4" t="s">
        <v>3</v>
      </c>
      <c r="B8" s="5" t="s">
        <v>8</v>
      </c>
      <c r="C8" s="6">
        <f>C9+C10</f>
        <v>914996978</v>
      </c>
      <c r="D8" s="6"/>
      <c r="E8" s="2"/>
    </row>
    <row r="9" spans="1:5" s="3" customFormat="1" ht="31.5" customHeight="1">
      <c r="A9" s="7">
        <v>1</v>
      </c>
      <c r="B9" s="19" t="s">
        <v>27</v>
      </c>
      <c r="C9" s="8">
        <f>687461901+142154500+6273000</f>
        <v>835889401</v>
      </c>
      <c r="D9" s="8" t="s">
        <v>12</v>
      </c>
      <c r="E9" s="9"/>
    </row>
    <row r="10" spans="1:5" s="3" customFormat="1" ht="31.5" customHeight="1">
      <c r="A10" s="7">
        <v>2</v>
      </c>
      <c r="B10" s="19" t="s">
        <v>22</v>
      </c>
      <c r="C10" s="10">
        <f>227535077-142154500-6273000</f>
        <v>79107577</v>
      </c>
      <c r="D10" s="8" t="s">
        <v>14</v>
      </c>
      <c r="E10" s="9"/>
    </row>
    <row r="11" spans="1:5" s="3" customFormat="1" ht="24.75" customHeight="1">
      <c r="A11" s="20" t="s">
        <v>4</v>
      </c>
      <c r="B11" s="21" t="s">
        <v>9</v>
      </c>
      <c r="C11" s="22">
        <f>SUM(C12:C14)</f>
        <v>169024610</v>
      </c>
      <c r="D11" s="23"/>
      <c r="E11" s="24"/>
    </row>
    <row r="12" spans="1:5" s="15" customFormat="1" ht="24.75" customHeight="1">
      <c r="A12" s="7">
        <v>1</v>
      </c>
      <c r="B12" s="29" t="s">
        <v>23</v>
      </c>
      <c r="C12" s="10">
        <v>156787661</v>
      </c>
      <c r="D12" s="35" t="s">
        <v>13</v>
      </c>
      <c r="E12" s="9"/>
    </row>
    <row r="13" spans="1:5" s="15" customFormat="1" ht="24.75" customHeight="1">
      <c r="A13" s="7">
        <v>2</v>
      </c>
      <c r="B13" s="30" t="s">
        <v>24</v>
      </c>
      <c r="C13" s="10">
        <f>91496</f>
        <v>91496</v>
      </c>
      <c r="D13" s="36"/>
      <c r="E13" s="9"/>
    </row>
    <row r="14" spans="1:5" s="15" customFormat="1" ht="24.75" customHeight="1">
      <c r="A14" s="7">
        <v>3</v>
      </c>
      <c r="B14" s="30" t="s">
        <v>25</v>
      </c>
      <c r="C14" s="10">
        <f>753+19700+12125000</f>
        <v>12145453</v>
      </c>
      <c r="D14" s="36"/>
      <c r="E14" s="9"/>
    </row>
    <row r="15" spans="1:5" s="3" customFormat="1" ht="33" customHeight="1">
      <c r="A15" s="2" t="s">
        <v>10</v>
      </c>
      <c r="B15" s="11" t="s">
        <v>17</v>
      </c>
      <c r="C15" s="12">
        <v>1084021588</v>
      </c>
      <c r="D15" s="2"/>
      <c r="E15" s="2"/>
    </row>
    <row r="16" spans="1:5" s="15" customFormat="1" ht="78.75">
      <c r="A16" s="16" t="s">
        <v>3</v>
      </c>
      <c r="B16" s="11" t="s">
        <v>15</v>
      </c>
      <c r="C16" s="17">
        <f>C15*70%</f>
        <v>758815111.5999999</v>
      </c>
      <c r="D16" s="26" t="s">
        <v>11</v>
      </c>
      <c r="E16" s="28" t="s">
        <v>18</v>
      </c>
    </row>
    <row r="17" spans="1:5" s="15" customFormat="1" ht="15.75">
      <c r="A17" s="16" t="s">
        <v>4</v>
      </c>
      <c r="B17" s="25" t="s">
        <v>16</v>
      </c>
      <c r="C17" s="17">
        <f>C18</f>
        <v>325206476.4</v>
      </c>
      <c r="D17" s="27"/>
      <c r="E17" s="27"/>
    </row>
    <row r="18" spans="1:5" s="15" customFormat="1" ht="31.5">
      <c r="A18" s="13">
        <v>1</v>
      </c>
      <c r="B18" s="31" t="s">
        <v>21</v>
      </c>
      <c r="C18" s="18">
        <f>C15*30%</f>
        <v>325206476.4</v>
      </c>
      <c r="D18" s="14" t="s">
        <v>26</v>
      </c>
      <c r="E18" s="14"/>
    </row>
  </sheetData>
  <sheetProtection/>
  <mergeCells count="5">
    <mergeCell ref="A3:E3"/>
    <mergeCell ref="A4:E4"/>
    <mergeCell ref="D5:E5"/>
    <mergeCell ref="D12:D14"/>
    <mergeCell ref="A1:B1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HUY</dc:creator>
  <cp:keywords/>
  <dc:description/>
  <cp:lastModifiedBy>Admin</cp:lastModifiedBy>
  <cp:lastPrinted>2023-05-22T04:11:07Z</cp:lastPrinted>
  <dcterms:created xsi:type="dcterms:W3CDTF">1996-10-14T23:33:28Z</dcterms:created>
  <dcterms:modified xsi:type="dcterms:W3CDTF">2023-06-22T07:57:05Z</dcterms:modified>
  <cp:category/>
  <cp:version/>
  <cp:contentType/>
  <cp:contentStatus/>
</cp:coreProperties>
</file>