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1"/>
  </bookViews>
  <sheets>
    <sheet name="04a-ĐK.TSC" sheetId="2" r:id="rId1"/>
    <sheet name="04c-ĐK.TSC" sheetId="1" r:id="rId2"/>
  </sheets>
  <externalReferences>
    <externalReference r:id="rId3"/>
  </externalReferences>
  <definedNames>
    <definedName name="_xlnm.Print_Titles" localSheetId="1">'04c-ĐK.TSC'!$7:$10</definedName>
  </definedNames>
  <calcPr calcId="144525" calcOnSave="0"/>
</workbook>
</file>

<file path=xl/calcChain.xml><?xml version="1.0" encoding="utf-8"?>
<calcChain xmlns="http://schemas.openxmlformats.org/spreadsheetml/2006/main">
  <c r="F21" i="2" l="1"/>
  <c r="J346" i="1"/>
  <c r="E21" i="2" l="1"/>
  <c r="G21" i="2"/>
  <c r="H21" i="2"/>
  <c r="I21" i="2"/>
  <c r="J21" i="2"/>
  <c r="K21" i="2"/>
  <c r="L21" i="2"/>
  <c r="M21" i="2"/>
  <c r="E20" i="2"/>
  <c r="E19" i="2" l="1"/>
  <c r="E18" i="2"/>
  <c r="G346" i="1" l="1"/>
  <c r="J344" i="1" l="1"/>
  <c r="I344" i="1"/>
  <c r="H344" i="1"/>
  <c r="G344" i="1"/>
  <c r="J342" i="1"/>
  <c r="I342" i="1"/>
  <c r="H342" i="1"/>
  <c r="G342" i="1"/>
  <c r="H340" i="1"/>
  <c r="I340" i="1"/>
  <c r="J340" i="1"/>
  <c r="G340" i="1"/>
  <c r="G337" i="1"/>
  <c r="H334" i="1"/>
  <c r="I334" i="1"/>
  <c r="J334" i="1"/>
  <c r="K334" i="1"/>
  <c r="G334" i="1"/>
  <c r="I331" i="1"/>
  <c r="I327" i="1"/>
  <c r="I320" i="1"/>
  <c r="H71" i="1"/>
  <c r="I71" i="1"/>
  <c r="J71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73" i="1"/>
  <c r="H123" i="1"/>
  <c r="I123" i="1"/>
  <c r="J123" i="1"/>
  <c r="G125" i="1"/>
  <c r="G126" i="1"/>
  <c r="G127" i="1"/>
  <c r="G128" i="1"/>
  <c r="G129" i="1"/>
  <c r="G130" i="1"/>
  <c r="G131" i="1"/>
  <c r="G132" i="1"/>
  <c r="G133" i="1"/>
  <c r="G124" i="1"/>
  <c r="G123" i="1" l="1"/>
  <c r="J14" i="1"/>
  <c r="I14" i="1"/>
  <c r="H14" i="1"/>
  <c r="G14" i="1"/>
  <c r="J337" i="1"/>
  <c r="I337" i="1"/>
  <c r="H320" i="1"/>
  <c r="J320" i="1"/>
  <c r="G320" i="1"/>
  <c r="G138" i="1"/>
  <c r="G191" i="1"/>
  <c r="H191" i="1"/>
  <c r="I191" i="1"/>
  <c r="J191" i="1"/>
  <c r="H196" i="1"/>
  <c r="I196" i="1"/>
  <c r="J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196" i="1" l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47" i="1"/>
  <c r="J331" i="1"/>
  <c r="G331" i="1"/>
  <c r="J327" i="1"/>
  <c r="G327" i="1"/>
  <c r="H286" i="1" l="1"/>
  <c r="I286" i="1"/>
  <c r="J286" i="1"/>
  <c r="G319" i="1" l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J138" i="1"/>
  <c r="H138" i="1"/>
  <c r="H346" i="1" s="1"/>
  <c r="I138" i="1"/>
  <c r="I346" i="1" s="1"/>
  <c r="G286" i="1" l="1"/>
  <c r="G13" i="1"/>
  <c r="G21" i="1"/>
  <c r="G20" i="1"/>
  <c r="H22" i="1"/>
  <c r="I22" i="1"/>
  <c r="G69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70" i="1"/>
  <c r="G23" i="1"/>
  <c r="G22" i="1" l="1"/>
  <c r="G72" i="1"/>
  <c r="G71" i="1" s="1"/>
  <c r="G18" i="1"/>
  <c r="G17" i="1"/>
  <c r="H19" i="1" l="1"/>
  <c r="I19" i="1"/>
  <c r="J19" i="1"/>
  <c r="G19" i="1"/>
  <c r="H12" i="1" l="1"/>
  <c r="I12" i="1"/>
  <c r="J12" i="1"/>
  <c r="G12" i="1"/>
  <c r="H16" i="1"/>
  <c r="I16" i="1"/>
  <c r="J16" i="1"/>
  <c r="G16" i="1"/>
  <c r="H284" i="1"/>
  <c r="I284" i="1"/>
  <c r="J284" i="1"/>
  <c r="G284" i="1"/>
  <c r="G246" i="1"/>
  <c r="H246" i="1"/>
  <c r="I246" i="1"/>
  <c r="J246" i="1"/>
  <c r="H136" i="1"/>
  <c r="I136" i="1"/>
  <c r="J136" i="1"/>
  <c r="G136" i="1"/>
  <c r="J134" i="1" l="1"/>
  <c r="I134" i="1"/>
  <c r="H134" i="1"/>
  <c r="G134" i="1"/>
  <c r="H244" i="1"/>
  <c r="I244" i="1"/>
  <c r="J244" i="1"/>
  <c r="G244" i="1"/>
  <c r="J22" i="1"/>
</calcChain>
</file>

<file path=xl/comments1.xml><?xml version="1.0" encoding="utf-8"?>
<comments xmlns="http://schemas.openxmlformats.org/spreadsheetml/2006/main">
  <authors>
    <author>DELL</author>
  </authors>
  <commentList>
    <comment ref="F197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sdung năm 2021 nhưng 2024 mới báo tăng theo dõi năm 2024</t>
        </r>
      </text>
    </comment>
  </commentList>
</comments>
</file>

<file path=xl/sharedStrings.xml><?xml version="1.0" encoding="utf-8"?>
<sst xmlns="http://schemas.openxmlformats.org/spreadsheetml/2006/main" count="2021" uniqueCount="653">
  <si>
    <t>BÁO CÁO KÊ KHAI TÀI SẢN CỐ ĐỊNH KHÁC CỦA CƠ QUAN, TỔ CHỨC, ĐƠN VỊ</t>
  </si>
  <si>
    <t>(NGOÀI TRỤ SỞ LÀM VIỆC, CƠ SỞ HOẠT ĐỘNG SỰ NGHIỆP, XE Ô TÔ</t>
  </si>
  <si>
    <t>TÀI SẢN</t>
  </si>
  <si>
    <t>KÝ HIỆU</t>
  </si>
  <si>
    <t>NƯỚC SẢN
XUẤT</t>
  </si>
  <si>
    <t>NĂM
SẢN
XUẤT</t>
  </si>
  <si>
    <t>NGÀY,
THÁNG,
NĂM SỬ
DỤNG</t>
  </si>
  <si>
    <t>GIÁ TRỊ THEO SỔ KẾ TOÁN (Nghìn đồng)</t>
  </si>
  <si>
    <t>HIỆN TRẠNG SỬ DỤNG</t>
  </si>
  <si>
    <t>Nguyên giá</t>
  </si>
  <si>
    <t>Giá trị
còn lại</t>
  </si>
  <si>
    <t>Quản lý nhà nước</t>
  </si>
  <si>
    <t>Hoạt động sự nghiệp</t>
  </si>
  <si>
    <t>Sử dụng
khác</t>
  </si>
  <si>
    <t>Tổng cộng</t>
  </si>
  <si>
    <t>Trong đó</t>
  </si>
  <si>
    <t>Không
kinh doanh</t>
  </si>
  <si>
    <t>Kinh
doanh</t>
  </si>
  <si>
    <t>Cho thuê</t>
  </si>
  <si>
    <t>Liên doanh,
liên kết</t>
  </si>
  <si>
    <t>Nguồn NS</t>
  </si>
  <si>
    <t>Nguồn khác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</si>
  <si>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</si>
  <si>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</si>
  <si>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</si>
  <si>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</si>
  <si>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</si>
  <si>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</si>
  <si>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</si>
  <si>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</si>
  <si>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</si>
  <si>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</si>
  <si>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</si>
  <si>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</si>
  <si>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</si>
  <si>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</si>
  <si>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</si>
  <si>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Trường MN Tê Xăng</t>
  </si>
  <si>
    <t>Trường MN Đăk Hà</t>
  </si>
  <si>
    <t>Trường MN Đăk Rơ Ông</t>
  </si>
  <si>
    <t>Trường TH-THCS Đăk Rơ Ông</t>
  </si>
  <si>
    <t>Trường PTDTBT TH-THCS Đăk Sao</t>
  </si>
  <si>
    <t>Trường THCS Bán Trú DTTS Tu Mơ Rông</t>
  </si>
  <si>
    <t>Trường PTDTBT TH - THCS Măng Ri</t>
  </si>
  <si>
    <t>Trường PTDTBT TH - THCS Tê Xăng</t>
  </si>
  <si>
    <t>Trường PTDTBT TH - THCS Ngọc Yêu</t>
  </si>
  <si>
    <t>Trường PTDTBT TH - THCS Đăk Na</t>
  </si>
  <si>
    <t>Mẫu số 04c-ĐK/TSC</t>
  </si>
  <si>
    <t xml:space="preserve">UBND HUYỆN TU MƠ RÔNG </t>
  </si>
  <si>
    <t>x</t>
  </si>
  <si>
    <t>Mẫu số 04a-ĐK/TSC</t>
  </si>
  <si>
    <t>CẤP
HẠNG</t>
  </si>
  <si>
    <t>NĂM
XÂY
DỰNG</t>
  </si>
  <si>
    <t>NGÀY,
THÁNG,
NĂM
SỬ DỤNG</t>
  </si>
  <si>
    <t>SỐ
TẦNG</t>
  </si>
  <si>
    <t>DIỆN
TÍCH
XÂY
DỰNG
(m2)</t>
  </si>
  <si>
    <t>TỔNG DIỆN
TÍCH SÀN
SỬ DỤNG
(m2)</t>
  </si>
  <si>
    <t>Trụ sở
làm việc</t>
  </si>
  <si>
    <t>Cơ sở
hoạt động 
sự nghiệp</t>
  </si>
  <si>
    <t>Sử dụng
hỗn hợp</t>
  </si>
  <si>
    <t>16</t>
  </si>
  <si>
    <t>17</t>
  </si>
  <si>
    <t>18</t>
  </si>
  <si>
    <t>BÁO CÁO KÊ KHAI TRỤ SỞ LÀM VIỆC, CƠ SỞ HOẠT ĐỘNG SỰ NGHIỆP CỦA CƠ QUAN, TỔ CHỨC, ĐƠN VỊ</t>
  </si>
  <si>
    <t>I – Về đất:</t>
  </si>
  <si>
    <t>II – Về nhà:</t>
  </si>
  <si>
    <t>Nhà Cấp IV</t>
  </si>
  <si>
    <t>2023</t>
  </si>
  <si>
    <t/>
  </si>
  <si>
    <t>Tổng cộng:</t>
  </si>
  <si>
    <t>HIỆN TRẠNG SỬ DỤNG  (m2)</t>
  </si>
  <si>
    <t>Trường Tiểu học Đăk Hà</t>
  </si>
  <si>
    <t xml:space="preserve">TỔNG CỘNG </t>
  </si>
  <si>
    <t xml:space="preserve">a. Địa chỉ </t>
  </si>
  <si>
    <t>b. Diện tích khuôn viên đất:</t>
  </si>
  <si>
    <t>d. Giá trị theo sổ kế toán:…………………………………….Nghìn đồng.</t>
  </si>
  <si>
    <t>c. Hiện trạng làm việc: Làm trụ sở làm việc:……  ………m2; Làm cơ sở hoạt động sự nghiệp………    …..m2; Kinh doanh:……………….m2; Cho thuê:……………………m2; Liên doanh, liên kết:…...………..m2;
   Sử dụng khác:………………m2</t>
  </si>
  <si>
    <t>UBND xã Đăk Hà</t>
  </si>
  <si>
    <t xml:space="preserve">1- Mái che hành lang phòng học </t>
  </si>
  <si>
    <t>MCHLPH</t>
  </si>
  <si>
    <t>27/1/2024</t>
  </si>
  <si>
    <t xml:space="preserve">2- Mái che hành lang phòng học </t>
  </si>
  <si>
    <t>9/5/2024</t>
  </si>
  <si>
    <t>PMKĐCL</t>
  </si>
  <si>
    <t>2- Phần mềm kiểm định chất lượng giáo dục</t>
  </si>
  <si>
    <t>PMQLTV</t>
  </si>
  <si>
    <t>1- Phần mềm quản lý thư viện 
(2 trường sáp nhật x 2)</t>
  </si>
  <si>
    <t>Trường TH-THCS Đăk Tờ Kan</t>
  </si>
  <si>
    <t>1-  Làm mới kè chắn đất và sân bê tông</t>
  </si>
  <si>
    <t>2- Lối đi bê tông khuôn viên trước</t>
  </si>
  <si>
    <t>3- Phần mềm Quản lý thư viện Trí Việt Lib</t>
  </si>
  <si>
    <t>4- Nhà dù phối màu</t>
  </si>
  <si>
    <t>KCĐ và SBT</t>
  </si>
  <si>
    <t>LĐBTKVT</t>
  </si>
  <si>
    <t>Việt Nam</t>
  </si>
  <si>
    <t>NDPM</t>
  </si>
  <si>
    <t>2024</t>
  </si>
  <si>
    <t>08/05/2024</t>
  </si>
  <si>
    <t>09/05/2024</t>
  </si>
  <si>
    <t>23/08/2024</t>
  </si>
  <si>
    <t>1- Phần mềm Quản lý thư viện Trí Việt Lib</t>
  </si>
  <si>
    <t>LĐBTKV</t>
  </si>
  <si>
    <t>1- Dù che nắng</t>
  </si>
  <si>
    <t>2- Đàn phím điện tử</t>
  </si>
  <si>
    <t>3- Ổn áp điện SH - 20000 II</t>
  </si>
  <si>
    <t>4- Loa âm thanh di động</t>
  </si>
  <si>
    <t>5- Màn hình hiển thị (Ti vi)</t>
  </si>
  <si>
    <t>6- Màn hình hiển thị (Ti vi)</t>
  </si>
  <si>
    <t>7- Màn hình hiển thị (Ti vi)</t>
  </si>
  <si>
    <t>8- Màn hình hiển thị (Ti vi)</t>
  </si>
  <si>
    <t>9- Màn hình hiển thị (Ti vi)</t>
  </si>
  <si>
    <t>10- Màn hình hiển thị (Ti vi)</t>
  </si>
  <si>
    <t>11- Máy tính để bàn giáo viên Acer Veriton M4710G</t>
  </si>
  <si>
    <t>12- Máy tính để bàn học sinh 1</t>
  </si>
  <si>
    <t>13- Máy tính để bàn học sinh 1</t>
  </si>
  <si>
    <t>14- Máy tính để bàn học sinh 1</t>
  </si>
  <si>
    <t>15- Máy tính để bàn học sinh 1</t>
  </si>
  <si>
    <t>16- Máy tính để bàn học sinh 1</t>
  </si>
  <si>
    <t>17- Máy tính để bàn học sinh 1</t>
  </si>
  <si>
    <t>18- Máy tính để bàn học sinh 1</t>
  </si>
  <si>
    <t>19- Máy tính để bàn học sinh 1</t>
  </si>
  <si>
    <t>20- Máy tính để bàn học sinh 1</t>
  </si>
  <si>
    <t>21- Máy tính để bàn học sinh 1</t>
  </si>
  <si>
    <t>22- Máy tính để bàn học sinh 1</t>
  </si>
  <si>
    <t>23- Máy tính để bàn học sinh 1</t>
  </si>
  <si>
    <t>24- Máy tính để bàn học sinh 1</t>
  </si>
  <si>
    <t>25- Máy tính để bàn học sinh 1</t>
  </si>
  <si>
    <t>26- Máy tính để bàn học sinh 1</t>
  </si>
  <si>
    <t>27- Máy tính để bàn học sinh 1</t>
  </si>
  <si>
    <t>28- Máy tính để bàn học sinh 1</t>
  </si>
  <si>
    <t>29- Máy tính để bàn học sinh 1</t>
  </si>
  <si>
    <t>30- Máy tính để bàn học sinh 1</t>
  </si>
  <si>
    <t>31- Máy tính để bàn học sinh 1</t>
  </si>
  <si>
    <t>32- Máy tính để bàn học sinh 1</t>
  </si>
  <si>
    <t>33- Máy tính để bàn học sinh 1</t>
  </si>
  <si>
    <t>34- Máy tính để bàn học sinh 1</t>
  </si>
  <si>
    <t>35- Máy tính để bàn học sinh 1</t>
  </si>
  <si>
    <t>36- Máy tính để bàn học sinh 1</t>
  </si>
  <si>
    <t>37- Máy tính để bàn học sinh 1</t>
  </si>
  <si>
    <t>38- Máy tính để bàn học sinh 1</t>
  </si>
  <si>
    <t>39- Máy tính để bàn học sinh 1</t>
  </si>
  <si>
    <t>40- Máy tính để bàn học sinh 1</t>
  </si>
  <si>
    <t>41- Máy tính để bàn học sinh 1</t>
  </si>
  <si>
    <t>42- Máy tính để bàn học sinh 1</t>
  </si>
  <si>
    <t>43- Máy tính để bàn học sinh 1</t>
  </si>
  <si>
    <t>44- Máy tính để bàn học sinh 1</t>
  </si>
  <si>
    <t>45- Máy tính để bàn học sinh 1</t>
  </si>
  <si>
    <t>46- Máy tính để bàn học sinh 1</t>
  </si>
  <si>
    <t>47- Phần mềm kiểm định chất lượng giáo dục</t>
  </si>
  <si>
    <t>21/05/2024</t>
  </si>
  <si>
    <t>12/03/2024</t>
  </si>
  <si>
    <t>PMTV</t>
  </si>
  <si>
    <t xml:space="preserve">1- Nhà vòm ăn bán trú </t>
  </si>
  <si>
    <t>2- Mái chòi khung sắt</t>
  </si>
  <si>
    <t>NVBT</t>
  </si>
  <si>
    <t>MCKS</t>
  </si>
  <si>
    <t>10/9/2024</t>
  </si>
  <si>
    <t>1- Mái che sân chơi điểm trường thôn Đăk Viên</t>
  </si>
  <si>
    <t>MCĐV</t>
  </si>
  <si>
    <t>11/9/2024</t>
  </si>
  <si>
    <t>DCN</t>
  </si>
  <si>
    <t>ĐPĐT E-X30</t>
  </si>
  <si>
    <t>HTĐÔAP SH-20000 II</t>
  </si>
  <si>
    <t>LATDĐ A12D</t>
  </si>
  <si>
    <t>MHHT TV 1</t>
  </si>
  <si>
    <t>MHHT TV 2</t>
  </si>
  <si>
    <t>MHHT TV 4</t>
  </si>
  <si>
    <t>MHHT TV 5</t>
  </si>
  <si>
    <t>MHHT TV 6</t>
  </si>
  <si>
    <t>MHHT TV3</t>
  </si>
  <si>
    <t>MTĐBGVPTH ACERVERITON M4710G</t>
  </si>
  <si>
    <t>MTĐBHS1 ACER VERITON X2690G</t>
  </si>
  <si>
    <t>MTĐBHS10 ACER VERITON X2690G</t>
  </si>
  <si>
    <t>MTĐBHS11 ACER VERITON X2690G</t>
  </si>
  <si>
    <t>MTĐBHS12 ACER VERITON X2690G</t>
  </si>
  <si>
    <t>MTĐBHS13 ACER VERITON X2690G</t>
  </si>
  <si>
    <t>MTĐBHS14 ACER VERITON X2690G</t>
  </si>
  <si>
    <t>MTĐBHS15 ACER VERITON X2690G</t>
  </si>
  <si>
    <t>MTĐBHS16 ACER VERITON X2690G</t>
  </si>
  <si>
    <t>MTĐBHS17 ACER VERITON X2690G</t>
  </si>
  <si>
    <t>MTĐBHS18 ACER VERITON X2690G</t>
  </si>
  <si>
    <t>MTĐBHS19 ACER VERITON X2690G</t>
  </si>
  <si>
    <t>MTĐBHS2 ACER VERITON X2690G</t>
  </si>
  <si>
    <t>MTĐBHS20 ACER VERITON X2690G</t>
  </si>
  <si>
    <t>MTĐBHS21 ACER VERITON X2690G</t>
  </si>
  <si>
    <t>MTĐBHS22 ACER VERITON X2690G</t>
  </si>
  <si>
    <t>MTĐBHS23 ACER VERITON X2690G</t>
  </si>
  <si>
    <t>MTĐBHS24 ACER VERITON X2690G</t>
  </si>
  <si>
    <t>MTĐBHS25 ACER VERITON X2690G</t>
  </si>
  <si>
    <t>MTĐBHS26 ACER VERITON X2690G</t>
  </si>
  <si>
    <t>MTĐBHS27 ACER VERITON X2690G</t>
  </si>
  <si>
    <t>MTĐBHS28 ACER VERITON X2690G</t>
  </si>
  <si>
    <t>MTĐBHS29 ACER VERITON X2690G</t>
  </si>
  <si>
    <t>MTĐBHS3 ACER VERITON X2690G</t>
  </si>
  <si>
    <t>MTĐBHS30 ACER VERITON X2690G</t>
  </si>
  <si>
    <t>MTĐBHS31 ACER VERITON X2690G</t>
  </si>
  <si>
    <t>MTĐBHS32 ACER VERITON X2690G</t>
  </si>
  <si>
    <t>MTĐBHS33 ACER VERITON X2690G</t>
  </si>
  <si>
    <t>MTĐBHS34 ACER VERITON X2690G</t>
  </si>
  <si>
    <t>MTĐBHS35 ACER VERITON X2690G</t>
  </si>
  <si>
    <t>MTĐBHS4 ACER VERITON X2690G</t>
  </si>
  <si>
    <t>MTĐBHS5 ACER VERITON X2690G</t>
  </si>
  <si>
    <t>MTĐBHS6 ACER VERITON X2690G</t>
  </si>
  <si>
    <t>MTĐBHS7 ACER VERITON X2690G</t>
  </si>
  <si>
    <t>MTĐBHS8 ACER VERITON X2690G</t>
  </si>
  <si>
    <t>MTĐBHS9 ACER VERITON X2690G</t>
  </si>
  <si>
    <t>PMKĐCLGD</t>
  </si>
  <si>
    <t>PMQLTVTRV</t>
  </si>
  <si>
    <t>1- Máy tính để bàn</t>
  </si>
  <si>
    <t>3- Máy tính để bàn học sinh</t>
  </si>
  <si>
    <t>4- Máy tính để bàn học sinh</t>
  </si>
  <si>
    <t>5- Máy tính để bàn học sinh</t>
  </si>
  <si>
    <t>6- Máy tính để bàn học sinh</t>
  </si>
  <si>
    <t>7- Máy tính để bàn học sinh</t>
  </si>
  <si>
    <t>8- Máy tính để bàn học sinh</t>
  </si>
  <si>
    <t>9- Máy tính để bàn học sinh</t>
  </si>
  <si>
    <t>10- Máy tính để bàn học sinh</t>
  </si>
  <si>
    <t>11- Máy tính để bàn học sinh</t>
  </si>
  <si>
    <t>12- Máy tính để bàn học sinh</t>
  </si>
  <si>
    <t>13- Máy tính để bàn học sinh</t>
  </si>
  <si>
    <t>14- Máy tính để bàn học sinh</t>
  </si>
  <si>
    <t>15- Máy tính để bàn học sinh</t>
  </si>
  <si>
    <t>16- Máy tính để bàn học sinh</t>
  </si>
  <si>
    <t>17- Máy tính để bàn học sinh</t>
  </si>
  <si>
    <t>18- Máy tính để bàn học sinh</t>
  </si>
  <si>
    <t>Trung Quốc</t>
  </si>
  <si>
    <t>2/1/2024</t>
  </si>
  <si>
    <t>19- Máy tính để bàn học sinh</t>
  </si>
  <si>
    <t>20- Máy tính để bàn học sinh</t>
  </si>
  <si>
    <t>21 Máy tính để bàn học sinh</t>
  </si>
  <si>
    <t>22- Máy tính để bàn học sinh</t>
  </si>
  <si>
    <t>24- Máy tính để bàn học sinh</t>
  </si>
  <si>
    <t>23- Máy tính để bàn học sinh</t>
  </si>
  <si>
    <t>25- Máy tính để bàn học sinh</t>
  </si>
  <si>
    <t>26- Máy tính để bàn học sinh</t>
  </si>
  <si>
    <t>27- Máy tính để bàn học sinh</t>
  </si>
  <si>
    <t>28- Máy tính để bàn học sinh</t>
  </si>
  <si>
    <t>29- Máy tính để bàn học sinh</t>
  </si>
  <si>
    <t>30- Máy tính để bàn học sinh</t>
  </si>
  <si>
    <t>31- Máy tính để bàn học sinh</t>
  </si>
  <si>
    <t>32- Máy tính để bàn học sinh</t>
  </si>
  <si>
    <t>Maytinh1</t>
  </si>
  <si>
    <t>Maytinh2</t>
  </si>
  <si>
    <t>Maytinh3</t>
  </si>
  <si>
    <t>Maytinh4</t>
  </si>
  <si>
    <t>Maytinh5</t>
  </si>
  <si>
    <t>Maytinh6</t>
  </si>
  <si>
    <t>Maytinh7</t>
  </si>
  <si>
    <t>Maytinh8</t>
  </si>
  <si>
    <t>Maytinh9</t>
  </si>
  <si>
    <t>Maytinh10</t>
  </si>
  <si>
    <t>Maytinh11</t>
  </si>
  <si>
    <t>Maytinh12</t>
  </si>
  <si>
    <t>Maytinh13</t>
  </si>
  <si>
    <t>Maytinh14</t>
  </si>
  <si>
    <t>Maytinh15</t>
  </si>
  <si>
    <t>Maytinh16</t>
  </si>
  <si>
    <t>Maytinh17</t>
  </si>
  <si>
    <t>Maytinh18</t>
  </si>
  <si>
    <t>Maytinh19</t>
  </si>
  <si>
    <t>Maytinh20</t>
  </si>
  <si>
    <t>Maytinh21</t>
  </si>
  <si>
    <t>Maytinh22</t>
  </si>
  <si>
    <t>Maytinh23</t>
  </si>
  <si>
    <t>Maytinh24</t>
  </si>
  <si>
    <t>Maytinh25</t>
  </si>
  <si>
    <t>Maytinh26</t>
  </si>
  <si>
    <t>Maytinh27</t>
  </si>
  <si>
    <t>Maytinh28</t>
  </si>
  <si>
    <t>Maytinh29</t>
  </si>
  <si>
    <t>Maytinh30</t>
  </si>
  <si>
    <t>Maytinh31</t>
  </si>
  <si>
    <t>Maytinh32</t>
  </si>
  <si>
    <t>2- Máy tính xách tay</t>
  </si>
  <si>
    <t>LOA</t>
  </si>
  <si>
    <t xml:space="preserve">3- Máy tính xách tay Acer </t>
  </si>
  <si>
    <t>1- Hội trường đa năng xã Đăk Hà</t>
  </si>
  <si>
    <t>6/2/2024</t>
  </si>
  <si>
    <t>OA</t>
  </si>
  <si>
    <t xml:space="preserve">PMTV </t>
  </si>
  <si>
    <t>23/5/2024</t>
  </si>
  <si>
    <t>Phòng GD&amp;ĐT huyện</t>
  </si>
  <si>
    <t>3- Phần mềm kiểm định chất lượng giáo dục</t>
  </si>
  <si>
    <t>2- Máy tính để bàn</t>
  </si>
  <si>
    <t>MVTB</t>
  </si>
  <si>
    <t>MVTB1</t>
  </si>
  <si>
    <t>17/01/2024</t>
  </si>
  <si>
    <t>Phòng NN&amp;PTNT huyện</t>
  </si>
  <si>
    <t>1- Âm thanh di động</t>
  </si>
  <si>
    <t>3- Máy tính để bàn</t>
  </si>
  <si>
    <t>4- Máy tính xách tay</t>
  </si>
  <si>
    <t>5- Máy vi tính để bàn</t>
  </si>
  <si>
    <t>6- Máy vi tính để bàn</t>
  </si>
  <si>
    <t>7- Máy vi tính để bàn</t>
  </si>
  <si>
    <t>8- Máy vi tính để bàn</t>
  </si>
  <si>
    <t>9- Máy vi tính để bàn</t>
  </si>
  <si>
    <t>10- Máy vi tính để bàn</t>
  </si>
  <si>
    <t>11- Máy vi tính để bàn</t>
  </si>
  <si>
    <t>12- Máy vi tính để bàn</t>
  </si>
  <si>
    <t>13- Máy vi tính để bàn</t>
  </si>
  <si>
    <t>14- Máy vi tính để bàn</t>
  </si>
  <si>
    <t>15- Máy vi tính để bàn</t>
  </si>
  <si>
    <t>16- Máy vi tính để bàn</t>
  </si>
  <si>
    <t>17- Máy vi tính để bàn</t>
  </si>
  <si>
    <t>18- Máy vi tính để bàn</t>
  </si>
  <si>
    <t>19- Máy vi tính để bàn</t>
  </si>
  <si>
    <t>20- Máy vi tính để bàn</t>
  </si>
  <si>
    <t>21- Máy vi tính để bàn</t>
  </si>
  <si>
    <t>22- Máy vi tính để bàn</t>
  </si>
  <si>
    <t>23- Máy vi tính để bàn</t>
  </si>
  <si>
    <t>24- Máy vi tính để bàn</t>
  </si>
  <si>
    <t>25- Máy vi tính để bàn</t>
  </si>
  <si>
    <t>26- Máy vi tính để bàn</t>
  </si>
  <si>
    <t>27- Máy vi tính để bàn</t>
  </si>
  <si>
    <t>28- Máy vi tính để bàn</t>
  </si>
  <si>
    <t>29- Máy vi tính để bàn</t>
  </si>
  <si>
    <t>30- Máy vi tính để bàn</t>
  </si>
  <si>
    <t>31- Máy vi tính để bàn</t>
  </si>
  <si>
    <t>32- Máy vi tính để bàn</t>
  </si>
  <si>
    <t>33- Máy vi tính để bàn</t>
  </si>
  <si>
    <t>34- Máy vi tính để bàn</t>
  </si>
  <si>
    <t>35- Máy vi tính để bàn</t>
  </si>
  <si>
    <t>36- Ổn áp 20KVA</t>
  </si>
  <si>
    <t>37- Phần mềm quản lý thư viện</t>
  </si>
  <si>
    <t>ATDĐ</t>
  </si>
  <si>
    <t>12/01/2024</t>
  </si>
  <si>
    <t>ĐPĐT</t>
  </si>
  <si>
    <t>ĐPĐT2</t>
  </si>
  <si>
    <t>MTXT</t>
  </si>
  <si>
    <t>MVTĐB</t>
  </si>
  <si>
    <t>MVTĐB1</t>
  </si>
  <si>
    <t>MVTĐB10</t>
  </si>
  <si>
    <t>MVTĐB11</t>
  </si>
  <si>
    <t>MVTĐB12</t>
  </si>
  <si>
    <t>MVTĐB13</t>
  </si>
  <si>
    <t>MVTĐB14</t>
  </si>
  <si>
    <t>MVTĐB15</t>
  </si>
  <si>
    <t>MVTĐB16</t>
  </si>
  <si>
    <t>MVTĐB17</t>
  </si>
  <si>
    <t>MVTĐB18</t>
  </si>
  <si>
    <t>MVTĐB19</t>
  </si>
  <si>
    <t>MVTĐB2</t>
  </si>
  <si>
    <t>MVTĐB20</t>
  </si>
  <si>
    <t>MVTĐB21</t>
  </si>
  <si>
    <t>MVTĐB22</t>
  </si>
  <si>
    <t>MVTĐB23</t>
  </si>
  <si>
    <t>MVTĐB24</t>
  </si>
  <si>
    <t>MVTĐB25</t>
  </si>
  <si>
    <t>MVTĐB26</t>
  </si>
  <si>
    <t>MVTĐB27</t>
  </si>
  <si>
    <t>MVTĐB28</t>
  </si>
  <si>
    <t>MVTĐB29</t>
  </si>
  <si>
    <t>MVTĐB3</t>
  </si>
  <si>
    <t>MVTĐB30</t>
  </si>
  <si>
    <t>MVTĐB4</t>
  </si>
  <si>
    <t>MVTĐB5</t>
  </si>
  <si>
    <t>MVTĐB6</t>
  </si>
  <si>
    <t>MVTĐB7</t>
  </si>
  <si>
    <t>MVTĐB8</t>
  </si>
  <si>
    <t>MVTĐB9</t>
  </si>
  <si>
    <t>Phòng Tài chính - Kế hoạch huyện</t>
  </si>
  <si>
    <t>MTAC1</t>
  </si>
  <si>
    <t>MTAC2</t>
  </si>
  <si>
    <t xml:space="preserve">1- Máy tính xách tay Acer </t>
  </si>
  <si>
    <t xml:space="preserve">2- Máy tính xách tay Acer </t>
  </si>
  <si>
    <t>1- Đàn phím điện tử</t>
  </si>
  <si>
    <t>2- Loa Guangzhou LAV</t>
  </si>
  <si>
    <t>3- LOA DI ĐỘNG GUANGZHOU MINGYI</t>
  </si>
  <si>
    <t>4- Máy tính xách tay Acer</t>
  </si>
  <si>
    <t>5- Máy tính xách tay Dell</t>
  </si>
  <si>
    <t>6- MÁY TÍNH ĐỂ BÀN GV</t>
  </si>
  <si>
    <t>7- MÁY VI TÍNH ĐỂ BÀN HỌC SINH</t>
  </si>
  <si>
    <t>8- MÁY VI TÍNH ĐỂ BÀN HỌC SINH</t>
  </si>
  <si>
    <t>9- MÁY VI TÍNH ĐỂ BÀN HỌC SINH</t>
  </si>
  <si>
    <t>10- MÁY VI TÍNH ĐỂ BÀN HỌC SINH</t>
  </si>
  <si>
    <t>11- MÁY VI TÍNH ĐỂ BÀN HỌC SINH</t>
  </si>
  <si>
    <t>12- MÁY VI TÍNH ĐỂ BÀN HỌC SINH</t>
  </si>
  <si>
    <t>13- MÁY VI TÍNH ĐỂ BÀN HỌC SINH</t>
  </si>
  <si>
    <t>14- MÁY VI TÍNH ĐỂ BÀN HỌC SINH</t>
  </si>
  <si>
    <t>15- MÁY VI TÍNH ĐỂ BÀN HỌC SINH</t>
  </si>
  <si>
    <t>16- MÁY VI TÍNH ĐỂ BÀN HỌC SINH</t>
  </si>
  <si>
    <t>17- MÁY VI TÍNH ĐỂ BÀN HỌC SINH</t>
  </si>
  <si>
    <t>18- MÁY VI TÍNH ĐỂ BÀN HỌC SINH</t>
  </si>
  <si>
    <t>19- MÁY VI TÍNH ĐỂ BÀN HỌC SINH</t>
  </si>
  <si>
    <t>20- MÁY VI TÍNH ĐỂ BÀN HỌC SINH</t>
  </si>
  <si>
    <t>21- MÁY VI TÍNH ĐỂ BÀN HỌC SINH</t>
  </si>
  <si>
    <t>22- MÁY VI TÍNH ĐỂ BÀN HỌC SINH</t>
  </si>
  <si>
    <t>23- MÁY VI TÍNH ĐỂ BÀN HỌC SINH</t>
  </si>
  <si>
    <t>24- MÁY VI TÍNH ĐỂ BÀN HỌC SINH</t>
  </si>
  <si>
    <t>25- MÁY VI TÍNH ĐỂ BÀN HỌC SINH</t>
  </si>
  <si>
    <t>26- MÁY VI TÍNH ĐỂ BÀN HỌC SINH</t>
  </si>
  <si>
    <t>27- MÁY VI TÍNH ĐỂ BÀN HỌC SINH</t>
  </si>
  <si>
    <t>28- MÁY VI TÍNH ĐỂ BÀN HỌC SINH</t>
  </si>
  <si>
    <t>29- MÁY VI TÍNH ĐỂ BÀN HỌC SINH</t>
  </si>
  <si>
    <t>30- MÁY VI TÍNH ĐỂ BÀN HỌC SINH</t>
  </si>
  <si>
    <t>31- MÁY VI TÍNH ĐỂ BÀN HỌC SINH</t>
  </si>
  <si>
    <t>32- MÁY VI TÍNH ĐỂ BÀN HỌC SINH</t>
  </si>
  <si>
    <t>33- MÁY VI TÍNH ĐỂ BÀN HỌC SINH</t>
  </si>
  <si>
    <t>34- MÁY VI TÍNH ĐỂ BÀN HỌC SINH</t>
  </si>
  <si>
    <t>35- MÁY VI TÍNH ĐỂ BÀN HỌC SINH</t>
  </si>
  <si>
    <t>36- MÁY VI TÍNH ĐỂ BÀN HỌC SINH</t>
  </si>
  <si>
    <t>37- MÁY VI TÍNH ĐỂ BÀN HỌC SINH</t>
  </si>
  <si>
    <t>38- MÁY VI TÍNH ĐỂ BÀN HỌC SINH</t>
  </si>
  <si>
    <t>39- MÁY VI TÍNH ĐỂ BÀN HỌC SINH</t>
  </si>
  <si>
    <t>40- MÁY VI TÍNH ĐỂ BÀN HỌC SINH</t>
  </si>
  <si>
    <t>41- MÁY VI TÍNH ĐỂ BÀN HỌC SINH</t>
  </si>
  <si>
    <t>42- ỔN ÁP SH-200000 II</t>
  </si>
  <si>
    <t>43- PHẦN MỀM THU VIỆN</t>
  </si>
  <si>
    <t>44- Ti vi LG</t>
  </si>
  <si>
    <t>45- Ti vi LG</t>
  </si>
  <si>
    <t>46- TIVI AIKYO</t>
  </si>
  <si>
    <t>47- TIVI AIKYO</t>
  </si>
  <si>
    <t>Đàn phím</t>
  </si>
  <si>
    <t>2020</t>
  </si>
  <si>
    <t>10/01/2021</t>
  </si>
  <si>
    <t>Loa</t>
  </si>
  <si>
    <t>18/03/2024</t>
  </si>
  <si>
    <t>MTXT Acer</t>
  </si>
  <si>
    <t>18/01/2024</t>
  </si>
  <si>
    <t>MTXT Dell</t>
  </si>
  <si>
    <t>MVTB24</t>
  </si>
  <si>
    <t>MVTBHS</t>
  </si>
  <si>
    <t>MVTBHS1</t>
  </si>
  <si>
    <t>MVTBHS10</t>
  </si>
  <si>
    <t>MVTBHS11</t>
  </si>
  <si>
    <t>MVTBHS12</t>
  </si>
  <si>
    <t>MVTBHS13</t>
  </si>
  <si>
    <t>MVTBHS14</t>
  </si>
  <si>
    <t>MVTBHS15</t>
  </si>
  <si>
    <t>MVTBHS16</t>
  </si>
  <si>
    <t>MVTBHS17</t>
  </si>
  <si>
    <t>MVTBHS18</t>
  </si>
  <si>
    <t>MVTBHS19</t>
  </si>
  <si>
    <t>MVTBHS2</t>
  </si>
  <si>
    <t>MVTBHS20</t>
  </si>
  <si>
    <t>MVTBHS21</t>
  </si>
  <si>
    <t>MVTBHS22</t>
  </si>
  <si>
    <t>MVTBHS23</t>
  </si>
  <si>
    <t>MVTBHS24</t>
  </si>
  <si>
    <t>MVTBHS25</t>
  </si>
  <si>
    <t>MVTBHS26</t>
  </si>
  <si>
    <t>MVTBHS27</t>
  </si>
  <si>
    <t>MVTBHS28</t>
  </si>
  <si>
    <t>MVTBHS29</t>
  </si>
  <si>
    <t>MVTBHS3</t>
  </si>
  <si>
    <t>MVTBHS30</t>
  </si>
  <si>
    <t>MVTBHS31</t>
  </si>
  <si>
    <t>MVTBHS32</t>
  </si>
  <si>
    <t>MVTBHS33</t>
  </si>
  <si>
    <t>MVTBHS34</t>
  </si>
  <si>
    <t>MVTBHS4</t>
  </si>
  <si>
    <t>MVTBHS5</t>
  </si>
  <si>
    <t>MVTBHS6</t>
  </si>
  <si>
    <t>MVTBHS7</t>
  </si>
  <si>
    <t>MVTBHS8</t>
  </si>
  <si>
    <t>MVTBHS9</t>
  </si>
  <si>
    <t>ONAP</t>
  </si>
  <si>
    <t>01/06/2024</t>
  </si>
  <si>
    <t>Ti vi LG</t>
  </si>
  <si>
    <t>In-đô-nê-xi-a</t>
  </si>
  <si>
    <t>Ti vi LG1</t>
  </si>
  <si>
    <t>TIVI AIKYO</t>
  </si>
  <si>
    <t>TIVI AIKYO1</t>
  </si>
  <si>
    <t>1- Tivi LG</t>
  </si>
  <si>
    <t>43UT640SOTA</t>
  </si>
  <si>
    <t>01/01/2024</t>
  </si>
  <si>
    <t>X</t>
  </si>
  <si>
    <t>2- Âm thanh di động</t>
  </si>
  <si>
    <t>A12D</t>
  </si>
  <si>
    <t>3- Máy tính để bàn giáo viên</t>
  </si>
  <si>
    <t>Acer Veriton M4710G</t>
  </si>
  <si>
    <t>Acer Veriton X2690G</t>
  </si>
  <si>
    <t>Acer Veriton X2691G</t>
  </si>
  <si>
    <t>Acer Veriton X2692G</t>
  </si>
  <si>
    <t>Acer Veriton X2693G</t>
  </si>
  <si>
    <t>Acer Veriton X2694G</t>
  </si>
  <si>
    <t>Acer Veriton X2695G</t>
  </si>
  <si>
    <t>Acer Veriton X2696G</t>
  </si>
  <si>
    <t>Acer Veriton X2697G</t>
  </si>
  <si>
    <t>Acer Veriton X2698G</t>
  </si>
  <si>
    <t>Acer Veriton X2699G</t>
  </si>
  <si>
    <t>Acer Veriton X2700G</t>
  </si>
  <si>
    <t>Acer Veriton X2701G</t>
  </si>
  <si>
    <t>Acer Veriton X2702G</t>
  </si>
  <si>
    <t>Acer Veriton X2703G</t>
  </si>
  <si>
    <t>Acer Veriton X2704G</t>
  </si>
  <si>
    <t>Acer Veriton X2705G</t>
  </si>
  <si>
    <t>Acer Veriton X2706G</t>
  </si>
  <si>
    <t>21- Máy tính để bàn học sinh</t>
  </si>
  <si>
    <t>Acer Veriton X2707G</t>
  </si>
  <si>
    <t>Acer Veriton X2708G</t>
  </si>
  <si>
    <t>Acer Veriton X2709G</t>
  </si>
  <si>
    <t>Acer Veriton X2710G</t>
  </si>
  <si>
    <t>Acer Veriton X2711G</t>
  </si>
  <si>
    <t>Acer Veriton X2712G</t>
  </si>
  <si>
    <t>Acer Veriton X2713G</t>
  </si>
  <si>
    <t>Acer Veriton X2714G</t>
  </si>
  <si>
    <t>Acer Veriton X2715G</t>
  </si>
  <si>
    <t>Acer Veriton X2716G</t>
  </si>
  <si>
    <t>Acer Veriton X2717G</t>
  </si>
  <si>
    <t>Acer Veriton X2718G</t>
  </si>
  <si>
    <t>33- Máy tính để bàn học sinh</t>
  </si>
  <si>
    <t>Acer Veriton X2719G</t>
  </si>
  <si>
    <t>34- Máy tính để bàn học sinh</t>
  </si>
  <si>
    <t>Acer Veriton X2720G</t>
  </si>
  <si>
    <t>35- Máy tính để bàn học sinh</t>
  </si>
  <si>
    <t>Acer Veriton X2721G</t>
  </si>
  <si>
    <t>36- Máy tính để bàn học sinh</t>
  </si>
  <si>
    <t>Acer Veriton X2722G</t>
  </si>
  <si>
    <t>37- Máy tính để bàn học sinh</t>
  </si>
  <si>
    <t>Acer Veriton X2723G</t>
  </si>
  <si>
    <t>38- Máy tính để bàn học sinh</t>
  </si>
  <si>
    <t>Acer Veriton X2724G</t>
  </si>
  <si>
    <t>39- Màn hình hiển thị Tivi</t>
  </si>
  <si>
    <t>ATV-UHD65EFO</t>
  </si>
  <si>
    <t>40- Màn hình hiển thị Tivi</t>
  </si>
  <si>
    <t>ATV-UHD66EFO</t>
  </si>
  <si>
    <t>41- Đàn phím điện tử</t>
  </si>
  <si>
    <t>CASIO CT-X5000</t>
  </si>
  <si>
    <t>2019</t>
  </si>
  <si>
    <t>42- Đàn phím điện tử CASIO</t>
  </si>
  <si>
    <t>CASIO CT-X5000_1</t>
  </si>
  <si>
    <t>2021</t>
  </si>
  <si>
    <t>43- Máy tính xách tay Dell</t>
  </si>
  <si>
    <t>Dell Inspirion 3593 i5</t>
  </si>
  <si>
    <t>44- Màn hình ti vi ViewTouch LED65inch Lớp 6</t>
  </si>
  <si>
    <t>DMLCD645K</t>
  </si>
  <si>
    <t>45- Đàn phím điện tử Roland</t>
  </si>
  <si>
    <t>E-X30</t>
  </si>
  <si>
    <t>46- Bộ âm thanh trợ giảng</t>
  </si>
  <si>
    <t>LAV PA-120</t>
  </si>
  <si>
    <t>47- Tivi LG1</t>
  </si>
  <si>
    <t>LG43UT640SOTA</t>
  </si>
  <si>
    <t>48- Màn hình cảm ứng tương tác BENQ</t>
  </si>
  <si>
    <t>MH</t>
  </si>
  <si>
    <t>49- Máy tính xách tay</t>
  </si>
  <si>
    <t>MTLT</t>
  </si>
  <si>
    <t>50- Máy tính xách tay HP</t>
  </si>
  <si>
    <t>MTXT2</t>
  </si>
  <si>
    <t>51- Phần mềm quản lý thư viện Trí Việt Lib</t>
  </si>
  <si>
    <t>52- Cầu môn</t>
  </si>
  <si>
    <t>TA-CAUMON06</t>
  </si>
  <si>
    <t>Văn phòng HĐND-UBND huyện</t>
  </si>
  <si>
    <t xml:space="preserve">4- Máy tính xách tay Acer </t>
  </si>
  <si>
    <t xml:space="preserve">5- Máy tính xách tay Acer </t>
  </si>
  <si>
    <t xml:space="preserve">6- Máy tính xách tay Acer </t>
  </si>
  <si>
    <t>MTAC3</t>
  </si>
  <si>
    <t>MTAC4</t>
  </si>
  <si>
    <t>MTAC5</t>
  </si>
  <si>
    <t>MTAC6</t>
  </si>
  <si>
    <t>Phòng Kinh tế - Hạ tầng huyện</t>
  </si>
  <si>
    <t>Phòng Nội vụ huyện</t>
  </si>
  <si>
    <t>Phòng Tư pháp huyện</t>
  </si>
  <si>
    <t>Lý do tăng</t>
  </si>
  <si>
    <t>mua sắm</t>
  </si>
  <si>
    <t xml:space="preserve">Tiếp nhận </t>
  </si>
  <si>
    <t>Mua sắm</t>
  </si>
  <si>
    <t>*  (1) Quyết đinh 419/QĐ-UBND (CT), ngày 13/6/2024 của Chủ tịch UBND huyện Tu Mơ Rông về phê duyệt quyết toán công trình hoàn thành Hội trường đa năng UBND xã Đăk Hà.</t>
  </si>
  <si>
    <t>Trường Mầm non Đăk Sao</t>
  </si>
  <si>
    <t xml:space="preserve">1- Mái vòm nhà ăn bán trú </t>
  </si>
  <si>
    <t>MVBT</t>
  </si>
  <si>
    <t>3- Phần mềm quản lý thư viện Trí Việt Lib</t>
  </si>
  <si>
    <t>4- Ti vi ATV-UHD65EFO</t>
  </si>
  <si>
    <t>5- Ti vi ATV-UHD65EFO</t>
  </si>
  <si>
    <t>6- Ti vi ATV-UHD65EFO</t>
  </si>
  <si>
    <t>7- Ti vi ATV-UHD65EFO</t>
  </si>
  <si>
    <t>8- Ti vi ATV-UHD65EFO</t>
  </si>
  <si>
    <t>9- Ti vi ATV-UHD65EFO</t>
  </si>
  <si>
    <t>10- Ti vi ATV-UHD65EFO</t>
  </si>
  <si>
    <t>AMTHANHDIDONG</t>
  </si>
  <si>
    <t>ĐANDIENTU</t>
  </si>
  <si>
    <t>TIVI-ATV-UHD65EFO-1</t>
  </si>
  <si>
    <t>16/01/2024</t>
  </si>
  <si>
    <t>TIVI-ATV-UHD65EFO-2</t>
  </si>
  <si>
    <t>TIVI-ATV-UHD66EFO-3</t>
  </si>
  <si>
    <t>TIVI-ATV-UHD67EFO-4</t>
  </si>
  <si>
    <t>TIVI-ATV-UHD68EFO-5</t>
  </si>
  <si>
    <t>TIVI-ATV-UHD69EFO-6</t>
  </si>
  <si>
    <t>TIVI-ATV-UHD70EFO-7</t>
  </si>
  <si>
    <t>3- Màn hình hiển thị</t>
  </si>
  <si>
    <t xml:space="preserve">MTB1 </t>
  </si>
  <si>
    <t>MTB2</t>
  </si>
  <si>
    <t>MTB3</t>
  </si>
  <si>
    <t>MTB4</t>
  </si>
  <si>
    <t>MTB5</t>
  </si>
  <si>
    <t>MTB6</t>
  </si>
  <si>
    <t>MTB7</t>
  </si>
  <si>
    <t>MTB8</t>
  </si>
  <si>
    <t>MTB9</t>
  </si>
  <si>
    <t>MTB10</t>
  </si>
  <si>
    <t>MTB11</t>
  </si>
  <si>
    <t>MTB12</t>
  </si>
  <si>
    <t>MTB13</t>
  </si>
  <si>
    <t>MTB14</t>
  </si>
  <si>
    <t>MTB15</t>
  </si>
  <si>
    <t>MTB16</t>
  </si>
  <si>
    <t>MTB17</t>
  </si>
  <si>
    <t>MTB18</t>
  </si>
  <si>
    <t>MTB19</t>
  </si>
  <si>
    <t>MTB20</t>
  </si>
  <si>
    <t>MTB21</t>
  </si>
  <si>
    <t>MTB22</t>
  </si>
  <si>
    <t>MTB23</t>
  </si>
  <si>
    <t>MTB24</t>
  </si>
  <si>
    <t>MTB25</t>
  </si>
  <si>
    <t>MTB26</t>
  </si>
  <si>
    <t>MTB27</t>
  </si>
  <si>
    <t>MTB28</t>
  </si>
  <si>
    <t>MTB29</t>
  </si>
  <si>
    <t>MTB30</t>
  </si>
  <si>
    <t>MTB31</t>
  </si>
  <si>
    <t>MTB32</t>
  </si>
  <si>
    <t>MTB33</t>
  </si>
  <si>
    <t>MTB34</t>
  </si>
  <si>
    <t>MTB35</t>
  </si>
  <si>
    <t>MTB36</t>
  </si>
  <si>
    <t>MTB37</t>
  </si>
  <si>
    <t>MTB38</t>
  </si>
  <si>
    <t>MTB39</t>
  </si>
  <si>
    <t>MTB40</t>
  </si>
  <si>
    <t>MTB41</t>
  </si>
  <si>
    <t>33 Máy tính để bàn học sinh</t>
  </si>
  <si>
    <t>39- Máy tính để bàn học sinh</t>
  </si>
  <si>
    <t>40- Máy tính để bàn học sinh</t>
  </si>
  <si>
    <t>41- Máy tính để bàn học sinh</t>
  </si>
  <si>
    <t>42- Máy tính để bàn học sinh</t>
  </si>
  <si>
    <t>43- Máy tính để bàn học sinh</t>
  </si>
  <si>
    <t>44- Máy tính để bàn học sinh</t>
  </si>
  <si>
    <t>45- Màn hình hiển thị</t>
  </si>
  <si>
    <t>46- Máy tính xách tay</t>
  </si>
  <si>
    <t>47- Máy tính để bàn giáo viên</t>
  </si>
  <si>
    <t>48- Ổn áp</t>
  </si>
  <si>
    <t>49- Tivi</t>
  </si>
  <si>
    <t xml:space="preserve">50- Âm thanh di động </t>
  </si>
  <si>
    <t>NB7</t>
  </si>
  <si>
    <t>NB8</t>
  </si>
  <si>
    <t>NB9</t>
  </si>
  <si>
    <t>NB10</t>
  </si>
  <si>
    <t>NB11</t>
  </si>
  <si>
    <t>51-  Ti vi Smart Casper 50 inch UGA610</t>
  </si>
  <si>
    <t>04/1/2024</t>
  </si>
  <si>
    <t>10/4/2024</t>
  </si>
  <si>
    <t>Phòng Lao động, Thương binh và 
xã hội</t>
  </si>
  <si>
    <t>Trường PTDTBT TH - THCS 
Tu Mơ Rông</t>
  </si>
  <si>
    <t>Trường PTDTBT  TH - THCS 
Ngọc Lây</t>
  </si>
  <si>
    <t>Trường PTDTBT TH - THCS
 Văn Xuôi</t>
  </si>
  <si>
    <t xml:space="preserve">48- Phần mềm quản lý thư viện </t>
  </si>
  <si>
    <t>2- Hội trường đa năng xã Đăk Hà</t>
  </si>
  <si>
    <t>Nhà Cấp III</t>
  </si>
  <si>
    <t>25/4/2024</t>
  </si>
  <si>
    <t xml:space="preserve">   (2) Quyết đinh 315/QĐ-UBND (CT), ngày  25/4/2024 của Chủ tịch UBND huyện Tu Mơ Rông về phê duyệt quyết toán công trình hoàn thành Hội trường đa năng UBND xã Đăk Na.</t>
  </si>
  <si>
    <t>3- Hội trường đa năng xã Đăk Tơ Kan</t>
  </si>
  <si>
    <t xml:space="preserve">   (2) Quyết đinh 499/QĐ-UBND (CT), ngày  11/7/2024 của Chủ tịch UBND huyện Tu Mơ Rông về phê duyệt quyết toán công trình hoàn thành Hội trường đa năng UBND xã Đăk Tờ Kan.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</si>
</sst>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mm/dd/yyyy"/>
    <numFmt numFmtId="165" formatCode="&quot; &quot;#,##0;\(&quot; &quot;#,##0\);"/>
    <numFmt numFmtId="166" formatCode="0.00;\-0.00;"/>
    <numFmt numFmtId="167" formatCode="_(* #,##0_);_(* \(#,##0\);_(* &quot;-&quot;??_);_(@_)"/>
    <numFmt numFmtId="168" formatCode="_-* #,##0.00\ _€_-;\-* #,##0.00\ _€_-;_-* &quot;-&quot;??\ _€_-;_-@_-"/>
    <numFmt numFmtId="169" formatCode="#,##0;\(#,##0\);"/>
    <numFmt numFmtId="170" formatCode="#,##0.0"/>
    <numFmt numFmtId="171" formatCode="#,##0&quot; &quot;;\-#,##0&quot; &quot;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rgb="FF000000"/>
      <name val="Arial"/>
      <family val="2"/>
    </font>
    <font>
      <b/>
      <sz val="9"/>
      <color rgb="FF000000"/>
      <name val="Times New Roman"/>
      <family val="1"/>
    </font>
    <font>
      <i/>
      <sz val="9"/>
      <color rgb="FF000000"/>
      <name val="Times New Roman"/>
      <family val="1"/>
    </font>
    <font>
      <sz val="10"/>
      <color rgb="FF000000"/>
      <name val="Times New Roman"/>
      <family val="1"/>
    </font>
    <font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.VnArial Narrow"/>
      <family val="2"/>
    </font>
    <font>
      <sz val="14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00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color theme="1"/>
      <name val="Times New Roman"/>
      <family val="1"/>
    </font>
    <font>
      <i/>
      <sz val="13"/>
      <color theme="1"/>
      <name val="Times New Roman"/>
      <family val="1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z val="10.5"/>
      <color rgb="FF000000"/>
      <name val="Times New Roman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Times New Roman"/>
      <family val="1"/>
    </font>
    <font>
      <sz val="10.5"/>
      <color theme="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11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10" applyNumberFormat="0" applyAlignment="0" applyProtection="0"/>
    <xf numFmtId="0" fontId="15" fillId="22" borderId="11" applyNumberFormat="0" applyAlignment="0" applyProtection="0"/>
    <xf numFmtId="43" fontId="10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10" applyNumberFormat="0" applyAlignment="0" applyProtection="0"/>
    <xf numFmtId="0" fontId="23" fillId="0" borderId="15" applyNumberFormat="0" applyFill="0" applyAlignment="0" applyProtection="0"/>
    <xf numFmtId="0" fontId="24" fillId="23" borderId="0" applyNumberFormat="0" applyBorder="0" applyAlignment="0" applyProtection="0"/>
    <xf numFmtId="0" fontId="29" fillId="0" borderId="0"/>
    <xf numFmtId="0" fontId="30" fillId="0" borderId="0"/>
    <xf numFmtId="0" fontId="29" fillId="0" borderId="0"/>
    <xf numFmtId="0" fontId="16" fillId="24" borderId="16" applyNumberFormat="0" applyFont="0" applyAlignment="0" applyProtection="0"/>
    <xf numFmtId="0" fontId="25" fillId="21" borderId="17" applyNumberFormat="0" applyAlignment="0" applyProtection="0"/>
    <xf numFmtId="0" fontId="26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16" fillId="0" borderId="0"/>
    <xf numFmtId="0" fontId="16" fillId="0" borderId="0"/>
  </cellStyleXfs>
  <cellXfs count="182">
    <xf numFmtId="0" fontId="0" fillId="0" borderId="0" xfId="0"/>
    <xf numFmtId="0" fontId="2" fillId="0" borderId="0" xfId="0" applyFont="1"/>
    <xf numFmtId="0" fontId="3" fillId="0" borderId="0" xfId="0" applyFont="1"/>
    <xf numFmtId="0" fontId="6" fillId="2" borderId="9" xfId="2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1" fillId="0" borderId="8" xfId="0" applyFont="1" applyBorder="1" applyAlignment="1">
      <alignment vertical="center"/>
    </xf>
    <xf numFmtId="0" fontId="31" fillId="0" borderId="0" xfId="0" applyFont="1" applyAlignment="1">
      <alignment vertical="center"/>
    </xf>
    <xf numFmtId="3" fontId="31" fillId="0" borderId="8" xfId="3" applyNumberFormat="1" applyFont="1" applyFill="1" applyBorder="1" applyAlignment="1">
      <alignment vertical="center" wrapText="1"/>
    </xf>
    <xf numFmtId="49" fontId="3" fillId="0" borderId="8" xfId="3" applyNumberFormat="1" applyFont="1" applyFill="1" applyBorder="1" applyAlignment="1">
      <alignment vertical="center" wrapText="1"/>
    </xf>
    <xf numFmtId="0" fontId="3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167" fontId="2" fillId="0" borderId="8" xfId="1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5" fillId="25" borderId="8" xfId="50" applyNumberFormat="1" applyFont="1" applyFill="1" applyBorder="1" applyAlignment="1" applyProtection="1">
      <alignment horizontal="center" vertical="center" readingOrder="1"/>
    </xf>
    <xf numFmtId="0" fontId="37" fillId="2" borderId="8" xfId="50" applyNumberFormat="1" applyFont="1" applyFill="1" applyBorder="1" applyAlignment="1" applyProtection="1">
      <alignment horizontal="left" vertical="center" wrapText="1" readingOrder="1"/>
    </xf>
    <xf numFmtId="169" fontId="34" fillId="2" borderId="8" xfId="50" applyNumberFormat="1" applyFont="1" applyFill="1" applyBorder="1" applyAlignment="1" applyProtection="1">
      <alignment horizontal="right" vertical="center" wrapText="1" readingOrder="1"/>
    </xf>
    <xf numFmtId="166" fontId="34" fillId="2" borderId="8" xfId="50" applyNumberFormat="1" applyFont="1" applyFill="1" applyBorder="1" applyAlignment="1" applyProtection="1">
      <alignment horizontal="right" vertical="center" wrapText="1" readingOrder="1"/>
    </xf>
    <xf numFmtId="0" fontId="36" fillId="2" borderId="8" xfId="50" applyNumberFormat="1" applyFont="1" applyFill="1" applyBorder="1" applyAlignment="1" applyProtection="1">
      <alignment horizontal="center" vertical="center" wrapText="1" readingOrder="1"/>
    </xf>
    <xf numFmtId="0" fontId="36" fillId="25" borderId="8" xfId="50" applyNumberFormat="1" applyFont="1" applyFill="1" applyBorder="1" applyAlignment="1" applyProtection="1">
      <alignment horizontal="center" vertical="center" readingOrder="1"/>
    </xf>
    <xf numFmtId="0" fontId="37" fillId="2" borderId="8" xfId="50" applyNumberFormat="1" applyFont="1" applyFill="1" applyBorder="1" applyAlignment="1" applyProtection="1">
      <alignment horizontal="center" vertical="center" wrapText="1" readingOrder="1"/>
    </xf>
    <xf numFmtId="165" fontId="37" fillId="2" borderId="8" xfId="50" applyNumberFormat="1" applyFont="1" applyFill="1" applyBorder="1" applyAlignment="1" applyProtection="1">
      <alignment horizontal="right" vertical="center" wrapText="1" readingOrder="1"/>
    </xf>
    <xf numFmtId="169" fontId="37" fillId="2" borderId="8" xfId="50" applyNumberFormat="1" applyFont="1" applyFill="1" applyBorder="1" applyAlignment="1" applyProtection="1">
      <alignment horizontal="center" vertical="center" wrapText="1" readingOrder="1"/>
    </xf>
    <xf numFmtId="170" fontId="37" fillId="2" borderId="8" xfId="50" applyNumberFormat="1" applyFont="1" applyFill="1" applyBorder="1" applyAlignment="1" applyProtection="1">
      <alignment horizontal="right" vertical="center" wrapText="1" readingOrder="1"/>
    </xf>
    <xf numFmtId="169" fontId="37" fillId="2" borderId="8" xfId="50" applyNumberFormat="1" applyFont="1" applyFill="1" applyBorder="1" applyAlignment="1" applyProtection="1">
      <alignment horizontal="right" vertical="center" wrapText="1" readingOrder="1"/>
    </xf>
    <xf numFmtId="166" fontId="37" fillId="2" borderId="8" xfId="50" applyNumberFormat="1" applyFont="1" applyFill="1" applyBorder="1" applyAlignment="1" applyProtection="1">
      <alignment horizontal="left" vertical="center" wrapText="1" readingOrder="1"/>
    </xf>
    <xf numFmtId="167" fontId="38" fillId="0" borderId="8" xfId="0" applyNumberFormat="1" applyFont="1" applyBorder="1" applyAlignment="1">
      <alignment vertical="center"/>
    </xf>
    <xf numFmtId="0" fontId="8" fillId="2" borderId="9" xfId="2" applyFont="1" applyFill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165" fontId="33" fillId="0" borderId="8" xfId="0" applyNumberFormat="1" applyFont="1" applyFill="1" applyBorder="1" applyAlignment="1">
      <alignment horizontal="right" vertical="center" wrapText="1"/>
    </xf>
    <xf numFmtId="0" fontId="37" fillId="0" borderId="0" xfId="0" applyFont="1"/>
    <xf numFmtId="0" fontId="33" fillId="0" borderId="8" xfId="0" applyFont="1" applyFill="1" applyBorder="1" applyAlignment="1">
      <alignment horizontal="center" vertical="center" wrapText="1"/>
    </xf>
    <xf numFmtId="0" fontId="36" fillId="25" borderId="8" xfId="50" applyNumberFormat="1" applyFont="1" applyFill="1" applyBorder="1" applyAlignment="1" applyProtection="1">
      <alignment horizontal="center" vertical="center" wrapText="1" readingOrder="1"/>
    </xf>
    <xf numFmtId="0" fontId="39" fillId="0" borderId="0" xfId="0" applyFont="1"/>
    <xf numFmtId="0" fontId="37" fillId="0" borderId="0" xfId="50" applyFont="1"/>
    <xf numFmtId="0" fontId="39" fillId="0" borderId="0" xfId="50" applyFont="1"/>
    <xf numFmtId="0" fontId="39" fillId="0" borderId="0" xfId="50" applyNumberFormat="1" applyFont="1" applyFill="1" applyBorder="1" applyAlignment="1" applyProtection="1">
      <alignment vertical="top"/>
    </xf>
    <xf numFmtId="0" fontId="34" fillId="2" borderId="8" xfId="50" applyNumberFormat="1" applyFont="1" applyFill="1" applyBorder="1" applyAlignment="1" applyProtection="1">
      <alignment horizontal="right" vertical="center" wrapText="1" readingOrder="1"/>
    </xf>
    <xf numFmtId="0" fontId="31" fillId="0" borderId="0" xfId="0" applyFont="1" applyAlignment="1">
      <alignment horizontal="center"/>
    </xf>
    <xf numFmtId="165" fontId="38" fillId="0" borderId="8" xfId="0" applyNumberFormat="1" applyFont="1" applyBorder="1" applyAlignment="1">
      <alignment vertical="center"/>
    </xf>
    <xf numFmtId="0" fontId="43" fillId="2" borderId="9" xfId="2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8" xfId="0" applyNumberFormat="1" applyFont="1" applyFill="1" applyBorder="1" applyAlignment="1" applyProtection="1">
      <alignment vertical="center" wrapText="1" readingOrder="1"/>
    </xf>
    <xf numFmtId="166" fontId="2" fillId="0" borderId="8" xfId="0" applyNumberFormat="1" applyFont="1" applyFill="1" applyBorder="1" applyAlignment="1" applyProtection="1">
      <alignment horizontal="center" vertical="center" wrapText="1" readingOrder="1"/>
    </xf>
    <xf numFmtId="167" fontId="2" fillId="0" borderId="8" xfId="1" applyNumberFormat="1" applyFont="1" applyFill="1" applyBorder="1" applyAlignment="1" applyProtection="1">
      <alignment vertical="center" wrapText="1" readingOrder="1"/>
    </xf>
    <xf numFmtId="167" fontId="2" fillId="0" borderId="8" xfId="0" applyNumberFormat="1" applyFont="1" applyFill="1" applyBorder="1" applyAlignment="1" applyProtection="1">
      <alignment vertical="center" wrapText="1" readingOrder="1"/>
    </xf>
    <xf numFmtId="0" fontId="31" fillId="0" borderId="8" xfId="0" applyFont="1" applyBorder="1" applyAlignment="1">
      <alignment horizontal="left" vertical="center"/>
    </xf>
    <xf numFmtId="167" fontId="38" fillId="0" borderId="8" xfId="0" applyNumberFormat="1" applyFont="1" applyBorder="1" applyAlignment="1">
      <alignment horizontal="left" vertical="center"/>
    </xf>
    <xf numFmtId="0" fontId="38" fillId="0" borderId="8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7" fillId="0" borderId="8" xfId="50" applyNumberFormat="1" applyFont="1" applyFill="1" applyBorder="1" applyAlignment="1" applyProtection="1">
      <alignment vertical="center" wrapText="1" readingOrder="1"/>
    </xf>
    <xf numFmtId="0" fontId="2" fillId="0" borderId="8" xfId="50" applyNumberFormat="1" applyFont="1" applyFill="1" applyBorder="1" applyAlignment="1" applyProtection="1">
      <alignment vertical="center" wrapText="1" readingOrder="1"/>
    </xf>
    <xf numFmtId="0" fontId="37" fillId="0" borderId="8" xfId="50" applyNumberFormat="1" applyFont="1" applyFill="1" applyBorder="1" applyAlignment="1" applyProtection="1">
      <alignment horizontal="center" vertical="center" wrapText="1" readingOrder="1"/>
    </xf>
    <xf numFmtId="0" fontId="2" fillId="0" borderId="8" xfId="50" quotePrefix="1" applyNumberFormat="1" applyFont="1" applyFill="1" applyBorder="1" applyAlignment="1" applyProtection="1">
      <alignment horizontal="center" vertical="center" wrapText="1" readingOrder="1"/>
    </xf>
    <xf numFmtId="0" fontId="2" fillId="0" borderId="0" xfId="0" applyFont="1" applyAlignment="1">
      <alignment horizontal="center"/>
    </xf>
    <xf numFmtId="167" fontId="2" fillId="0" borderId="8" xfId="1" applyNumberFormat="1" applyFont="1" applyBorder="1" applyAlignment="1">
      <alignment horizontal="center" vertical="center"/>
    </xf>
    <xf numFmtId="167" fontId="2" fillId="0" borderId="8" xfId="1" applyNumberFormat="1" applyFont="1" applyFill="1" applyBorder="1" applyAlignment="1" applyProtection="1">
      <alignment horizontal="center" vertical="center" wrapText="1" readingOrder="1"/>
    </xf>
    <xf numFmtId="0" fontId="37" fillId="0" borderId="0" xfId="0" applyFont="1" applyAlignment="1">
      <alignment horizontal="center"/>
    </xf>
    <xf numFmtId="0" fontId="37" fillId="0" borderId="8" xfId="0" applyFont="1" applyBorder="1" applyAlignment="1">
      <alignment horizontal="center" vertical="center"/>
    </xf>
    <xf numFmtId="0" fontId="2" fillId="0" borderId="8" xfId="50" applyNumberFormat="1" applyFont="1" applyFill="1" applyBorder="1" applyAlignment="1" applyProtection="1">
      <alignment horizontal="right" vertical="center" wrapText="1" readingOrder="1"/>
    </xf>
    <xf numFmtId="167" fontId="33" fillId="0" borderId="8" xfId="1" applyNumberFormat="1" applyFont="1" applyFill="1" applyBorder="1" applyAlignment="1">
      <alignment horizontal="right" vertical="center" wrapText="1"/>
    </xf>
    <xf numFmtId="167" fontId="2" fillId="0" borderId="8" xfId="0" applyNumberFormat="1" applyFont="1" applyBorder="1" applyAlignment="1">
      <alignment vertical="center"/>
    </xf>
    <xf numFmtId="167" fontId="2" fillId="0" borderId="8" xfId="0" applyNumberFormat="1" applyFont="1" applyBorder="1" applyAlignment="1">
      <alignment horizontal="center" vertical="center"/>
    </xf>
    <xf numFmtId="14" fontId="37" fillId="2" borderId="8" xfId="50" quotePrefix="1" applyNumberFormat="1" applyFont="1" applyFill="1" applyBorder="1" applyAlignment="1" applyProtection="1">
      <alignment horizontal="center" vertical="center" wrapText="1" readingOrder="1"/>
    </xf>
    <xf numFmtId="165" fontId="36" fillId="2" borderId="8" xfId="50" applyNumberFormat="1" applyFont="1" applyFill="1" applyBorder="1" applyAlignment="1" applyProtection="1">
      <alignment horizontal="right" vertical="center" wrapText="1" readingOrder="1"/>
    </xf>
    <xf numFmtId="0" fontId="45" fillId="2" borderId="9" xfId="2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7" fillId="0" borderId="8" xfId="0" applyNumberFormat="1" applyFont="1" applyFill="1" applyBorder="1" applyAlignment="1" applyProtection="1">
      <alignment horizontal="center" vertical="center" wrapText="1" readingOrder="1"/>
    </xf>
    <xf numFmtId="0" fontId="37" fillId="0" borderId="8" xfId="0" applyFont="1" applyBorder="1" applyAlignment="1">
      <alignment horizontal="center" vertical="center" readingOrder="1"/>
    </xf>
    <xf numFmtId="167" fontId="3" fillId="0" borderId="0" xfId="1" applyNumberFormat="1" applyFont="1" applyAlignment="1">
      <alignment vertical="center"/>
    </xf>
    <xf numFmtId="167" fontId="31" fillId="0" borderId="0" xfId="1" applyNumberFormat="1" applyFont="1" applyAlignment="1">
      <alignment vertical="center"/>
    </xf>
    <xf numFmtId="3" fontId="2" fillId="0" borderId="8" xfId="50" applyNumberFormat="1" applyFont="1" applyFill="1" applyBorder="1" applyAlignment="1" applyProtection="1">
      <alignment horizontal="right" vertical="center" wrapText="1" readingOrder="1"/>
    </xf>
    <xf numFmtId="0" fontId="3" fillId="0" borderId="8" xfId="0" applyFont="1" applyBorder="1" applyAlignment="1">
      <alignment horizontal="left" vertical="center"/>
    </xf>
    <xf numFmtId="49" fontId="3" fillId="0" borderId="8" xfId="3" applyNumberFormat="1" applyFont="1" applyFill="1" applyBorder="1" applyAlignment="1">
      <alignment horizontal="left" vertical="center" wrapText="1"/>
    </xf>
    <xf numFmtId="0" fontId="46" fillId="0" borderId="8" xfId="0" applyFont="1" applyBorder="1" applyAlignment="1">
      <alignment horizontal="center" vertical="center" wrapText="1"/>
    </xf>
    <xf numFmtId="171" fontId="46" fillId="0" borderId="8" xfId="0" applyNumberFormat="1" applyFont="1" applyBorder="1" applyAlignment="1">
      <alignment horizontal="right" vertical="center" wrapText="1"/>
    </xf>
    <xf numFmtId="0" fontId="33" fillId="0" borderId="8" xfId="0" applyFont="1" applyFill="1" applyBorder="1" applyAlignment="1">
      <alignment horizontal="left" vertical="center" wrapText="1"/>
    </xf>
    <xf numFmtId="167" fontId="33" fillId="0" borderId="8" xfId="1" applyNumberFormat="1" applyFont="1" applyFill="1" applyBorder="1" applyAlignment="1">
      <alignment horizontal="left" vertical="center" wrapText="1"/>
    </xf>
    <xf numFmtId="167" fontId="33" fillId="0" borderId="8" xfId="0" applyNumberFormat="1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center" vertical="center"/>
    </xf>
    <xf numFmtId="0" fontId="36" fillId="2" borderId="8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horizontal="center" vertical="center"/>
    </xf>
    <xf numFmtId="167" fontId="38" fillId="2" borderId="8" xfId="0" applyNumberFormat="1" applyFont="1" applyFill="1" applyBorder="1" applyAlignment="1">
      <alignment vertical="center"/>
    </xf>
    <xf numFmtId="0" fontId="38" fillId="2" borderId="8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vertical="center"/>
    </xf>
    <xf numFmtId="0" fontId="3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0" borderId="0" xfId="0" applyFont="1" applyAlignment="1">
      <alignment horizontal="left"/>
    </xf>
    <xf numFmtId="166" fontId="33" fillId="0" borderId="8" xfId="0" applyNumberFormat="1" applyFont="1" applyFill="1" applyBorder="1" applyAlignment="1">
      <alignment horizontal="center" vertical="center" wrapText="1"/>
    </xf>
    <xf numFmtId="49" fontId="31" fillId="0" borderId="8" xfId="3" applyNumberFormat="1" applyFont="1" applyFill="1" applyBorder="1" applyAlignment="1">
      <alignment horizontal="center" vertical="center" wrapText="1"/>
    </xf>
    <xf numFmtId="3" fontId="31" fillId="0" borderId="8" xfId="3" applyNumberFormat="1" applyFont="1" applyFill="1" applyBorder="1" applyAlignment="1">
      <alignment horizontal="center" vertical="center" wrapText="1"/>
    </xf>
    <xf numFmtId="49" fontId="31" fillId="2" borderId="8" xfId="3" applyNumberFormat="1" applyFont="1" applyFill="1" applyBorder="1" applyAlignment="1">
      <alignment horizontal="center" vertical="center" wrapText="1"/>
    </xf>
    <xf numFmtId="0" fontId="49" fillId="2" borderId="9" xfId="2" applyFont="1" applyFill="1" applyBorder="1" applyAlignment="1">
      <alignment horizontal="center" vertical="center"/>
    </xf>
    <xf numFmtId="14" fontId="2" fillId="0" borderId="8" xfId="0" quotePrefix="1" applyNumberFormat="1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64" fontId="2" fillId="0" borderId="23" xfId="0" applyNumberFormat="1" applyFont="1" applyFill="1" applyBorder="1" applyAlignment="1">
      <alignment horizontal="center" vertical="center" wrapText="1"/>
    </xf>
    <xf numFmtId="164" fontId="2" fillId="0" borderId="23" xfId="0" quotePrefix="1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164" fontId="37" fillId="0" borderId="8" xfId="0" applyNumberFormat="1" applyFont="1" applyFill="1" applyBorder="1" applyAlignment="1">
      <alignment horizontal="center" vertical="center" wrapText="1"/>
    </xf>
    <xf numFmtId="14" fontId="50" fillId="0" borderId="8" xfId="0" applyNumberFormat="1" applyFont="1" applyBorder="1" applyAlignment="1">
      <alignment horizontal="center" vertical="center" wrapText="1"/>
    </xf>
    <xf numFmtId="3" fontId="31" fillId="0" borderId="24" xfId="3" applyNumberFormat="1" applyFont="1" applyFill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167" fontId="38" fillId="0" borderId="24" xfId="0" applyNumberFormat="1" applyFont="1" applyBorder="1" applyAlignment="1">
      <alignment vertical="center"/>
    </xf>
    <xf numFmtId="0" fontId="31" fillId="0" borderId="24" xfId="0" applyFont="1" applyBorder="1" applyAlignment="1">
      <alignment vertical="center"/>
    </xf>
    <xf numFmtId="3" fontId="31" fillId="0" borderId="22" xfId="3" applyNumberFormat="1" applyFont="1" applyFill="1" applyBorder="1" applyAlignment="1">
      <alignment vertical="center" wrapText="1"/>
    </xf>
    <xf numFmtId="0" fontId="36" fillId="0" borderId="22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167" fontId="38" fillId="0" borderId="22" xfId="0" applyNumberFormat="1" applyFont="1" applyBorder="1" applyAlignment="1">
      <alignment vertical="center"/>
    </xf>
    <xf numFmtId="0" fontId="31" fillId="0" borderId="2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6" fontId="7" fillId="0" borderId="8" xfId="0" applyNumberFormat="1" applyFont="1" applyFill="1" applyBorder="1" applyAlignment="1">
      <alignment horizontal="center" vertical="center" wrapText="1"/>
    </xf>
    <xf numFmtId="0" fontId="37" fillId="0" borderId="8" xfId="0" applyFont="1" applyBorder="1" applyAlignment="1">
      <alignment vertical="center"/>
    </xf>
    <xf numFmtId="164" fontId="7" fillId="0" borderId="8" xfId="0" applyNumberFormat="1" applyFont="1" applyFill="1" applyBorder="1" applyAlignment="1">
      <alignment horizontal="center" vertical="center" wrapText="1"/>
    </xf>
    <xf numFmtId="167" fontId="2" fillId="0" borderId="0" xfId="1" applyNumberFormat="1" applyFont="1" applyAlignment="1">
      <alignment horizontal="center"/>
    </xf>
    <xf numFmtId="167" fontId="9" fillId="2" borderId="20" xfId="1" applyNumberFormat="1" applyFont="1" applyFill="1" applyBorder="1" applyAlignment="1">
      <alignment horizontal="center" vertical="center"/>
    </xf>
    <xf numFmtId="167" fontId="8" fillId="2" borderId="19" xfId="1" applyNumberFormat="1" applyFont="1" applyFill="1" applyBorder="1" applyAlignment="1">
      <alignment horizontal="center" vertical="center"/>
    </xf>
    <xf numFmtId="167" fontId="38" fillId="0" borderId="8" xfId="1" applyNumberFormat="1" applyFont="1" applyBorder="1" applyAlignment="1">
      <alignment horizontal="center" vertical="center"/>
    </xf>
    <xf numFmtId="167" fontId="38" fillId="0" borderId="24" xfId="1" applyNumberFormat="1" applyFont="1" applyBorder="1" applyAlignment="1">
      <alignment vertical="center"/>
    </xf>
    <xf numFmtId="167" fontId="38" fillId="0" borderId="22" xfId="1" applyNumberFormat="1" applyFont="1" applyBorder="1" applyAlignment="1">
      <alignment horizontal="center" vertical="center"/>
    </xf>
    <xf numFmtId="167" fontId="33" fillId="0" borderId="25" xfId="1" applyNumberFormat="1" applyFont="1" applyFill="1" applyBorder="1" applyAlignment="1">
      <alignment horizontal="center" vertical="center" wrapText="1"/>
    </xf>
    <xf numFmtId="167" fontId="38" fillId="0" borderId="8" xfId="1" applyNumberFormat="1" applyFont="1" applyBorder="1" applyAlignment="1">
      <alignment vertical="center"/>
    </xf>
    <xf numFmtId="167" fontId="38" fillId="2" borderId="8" xfId="1" applyNumberFormat="1" applyFont="1" applyFill="1" applyBorder="1" applyAlignment="1">
      <alignment vertical="center"/>
    </xf>
    <xf numFmtId="167" fontId="2" fillId="0" borderId="8" xfId="1" applyNumberFormat="1" applyFont="1" applyFill="1" applyBorder="1" applyAlignment="1" applyProtection="1">
      <alignment horizontal="right" vertical="center" wrapText="1" readingOrder="1"/>
    </xf>
    <xf numFmtId="167" fontId="46" fillId="0" borderId="8" xfId="1" applyNumberFormat="1" applyFont="1" applyBorder="1" applyAlignment="1">
      <alignment horizontal="right" vertical="center" wrapText="1"/>
    </xf>
    <xf numFmtId="0" fontId="8" fillId="2" borderId="5" xfId="2" applyFont="1" applyFill="1" applyBorder="1" applyAlignment="1">
      <alignment horizontal="center" vertical="center"/>
    </xf>
    <xf numFmtId="49" fontId="38" fillId="0" borderId="8" xfId="3" applyNumberFormat="1" applyFont="1" applyFill="1" applyBorder="1" applyAlignment="1">
      <alignment horizontal="center" vertical="center" wrapText="1"/>
    </xf>
    <xf numFmtId="49" fontId="2" fillId="0" borderId="8" xfId="3" applyNumberFormat="1" applyFont="1" applyFill="1" applyBorder="1" applyAlignment="1">
      <alignment horizontal="center" vertical="center" wrapText="1"/>
    </xf>
    <xf numFmtId="3" fontId="38" fillId="0" borderId="8" xfId="3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3" fontId="38" fillId="0" borderId="24" xfId="3" applyNumberFormat="1" applyFont="1" applyFill="1" applyBorder="1" applyAlignment="1">
      <alignment horizontal="center" vertical="center" wrapText="1"/>
    </xf>
    <xf numFmtId="3" fontId="38" fillId="0" borderId="22" xfId="3" applyNumberFormat="1" applyFont="1" applyFill="1" applyBorder="1" applyAlignment="1">
      <alignment horizontal="center" vertical="center" wrapText="1"/>
    </xf>
    <xf numFmtId="49" fontId="38" fillId="2" borderId="8" xfId="3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40" fillId="0" borderId="0" xfId="50" applyNumberFormat="1" applyFont="1" applyFill="1" applyBorder="1" applyAlignment="1" applyProtection="1">
      <alignment horizontal="left" vertical="center" readingOrder="1"/>
    </xf>
    <xf numFmtId="0" fontId="36" fillId="25" borderId="8" xfId="50" applyNumberFormat="1" applyFont="1" applyFill="1" applyBorder="1" applyAlignment="1" applyProtection="1">
      <alignment horizontal="center" vertical="center" wrapText="1" readingOrder="1"/>
    </xf>
    <xf numFmtId="0" fontId="41" fillId="2" borderId="0" xfId="50" applyNumberFormat="1" applyFont="1" applyFill="1" applyBorder="1" applyAlignment="1" applyProtection="1">
      <alignment horizontal="left" vertical="center" wrapText="1" readingOrder="1"/>
    </xf>
    <xf numFmtId="0" fontId="31" fillId="0" borderId="0" xfId="0" applyFont="1" applyAlignment="1">
      <alignment horizontal="center"/>
    </xf>
    <xf numFmtId="0" fontId="39" fillId="0" borderId="0" xfId="50" applyNumberFormat="1" applyFont="1" applyFill="1" applyBorder="1" applyAlignment="1" applyProtection="1">
      <alignment horizontal="left" vertical="center" readingOrder="1"/>
    </xf>
    <xf numFmtId="0" fontId="39" fillId="0" borderId="0" xfId="50" applyNumberFormat="1" applyFont="1" applyFill="1" applyBorder="1" applyAlignment="1" applyProtection="1">
      <alignment horizontal="left" vertical="center" wrapText="1" readingOrder="1"/>
    </xf>
    <xf numFmtId="0" fontId="32" fillId="0" borderId="0" xfId="50" applyNumberFormat="1" applyFont="1" applyFill="1" applyBorder="1" applyAlignment="1" applyProtection="1">
      <alignment horizontal="center" vertical="center" readingOrder="1"/>
    </xf>
    <xf numFmtId="0" fontId="9" fillId="2" borderId="24" xfId="2" applyFont="1" applyFill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0" fontId="9" fillId="2" borderId="22" xfId="2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42" fillId="2" borderId="20" xfId="2" applyFont="1" applyFill="1" applyBorder="1" applyAlignment="1">
      <alignment horizontal="center" vertical="center"/>
    </xf>
    <xf numFmtId="0" fontId="42" fillId="2" borderId="4" xfId="2" applyFont="1" applyFill="1" applyBorder="1" applyAlignment="1">
      <alignment horizontal="center" vertical="center"/>
    </xf>
    <xf numFmtId="0" fontId="42" fillId="2" borderId="6" xfId="2" applyFont="1" applyFill="1" applyBorder="1" applyAlignment="1">
      <alignment horizontal="center" vertical="center"/>
    </xf>
    <xf numFmtId="0" fontId="44" fillId="2" borderId="3" xfId="2" applyFont="1" applyFill="1" applyBorder="1" applyAlignment="1">
      <alignment horizontal="center" vertical="center"/>
    </xf>
    <xf numFmtId="0" fontId="44" fillId="2" borderId="27" xfId="2" applyFont="1" applyFill="1" applyBorder="1" applyAlignment="1">
      <alignment horizontal="center" vertical="center"/>
    </xf>
    <xf numFmtId="0" fontId="44" fillId="2" borderId="28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38" fillId="2" borderId="1" xfId="2" applyFont="1" applyFill="1" applyBorder="1" applyAlignment="1">
      <alignment horizontal="center" vertical="center" wrapText="1"/>
    </xf>
    <xf numFmtId="0" fontId="38" fillId="2" borderId="5" xfId="2" applyFont="1" applyFill="1" applyBorder="1" applyAlignment="1">
      <alignment horizontal="center" vertical="center" wrapText="1"/>
    </xf>
    <xf numFmtId="0" fontId="38" fillId="2" borderId="7" xfId="2" applyFont="1" applyFill="1" applyBorder="1" applyAlignment="1">
      <alignment horizontal="center" vertical="center" wrapText="1"/>
    </xf>
    <xf numFmtId="0" fontId="44" fillId="2" borderId="1" xfId="2" applyFont="1" applyFill="1" applyBorder="1" applyAlignment="1">
      <alignment horizontal="center" vertical="center"/>
    </xf>
    <xf numFmtId="0" fontId="44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/>
    </xf>
    <xf numFmtId="0" fontId="0" fillId="0" borderId="8" xfId="0" applyFont="1" applyBorder="1" applyAlignment="1">
      <alignment horizontal="left"/>
    </xf>
  </cellXfs>
  <cellStyles count="52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" xfId="1" builtinId="3"/>
    <cellStyle name="Comma 2" xfId="32"/>
    <cellStyle name="Comma 3" xfId="31"/>
    <cellStyle name="Explanatory Text 2" xfId="33"/>
    <cellStyle name="Good 2" xfId="34"/>
    <cellStyle name="Heading 1 2" xfId="35"/>
    <cellStyle name="Heading 2 2" xfId="36"/>
    <cellStyle name="Heading 3 2" xfId="37"/>
    <cellStyle name="Heading 4 2" xfId="38"/>
    <cellStyle name="Input 2" xfId="39"/>
    <cellStyle name="Linked Cell 2" xfId="40"/>
    <cellStyle name="Neutral 2" xfId="41"/>
    <cellStyle name="Normal" xfId="0" builtinId="0"/>
    <cellStyle name="Normal 2" xfId="2"/>
    <cellStyle name="Normal 2 2" xfId="43"/>
    <cellStyle name="Normal 2 3" xfId="42"/>
    <cellStyle name="Normal 3" xfId="44"/>
    <cellStyle name="Normal 4" xfId="3"/>
    <cellStyle name="Normal 5" xfId="50"/>
    <cellStyle name="Normal 7" xfId="51"/>
    <cellStyle name="Note 2" xfId="45"/>
    <cellStyle name="Output 2" xfId="46"/>
    <cellStyle name="Title 2" xfId="47"/>
    <cellStyle name="Total 2" xfId="48"/>
    <cellStyle name="Warning Text 2" xfId="49"/>
  </cellStyles>
  <dxfs count="17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1781735</xdr:colOff>
      <xdr:row>2</xdr:row>
      <xdr:rowOff>33617</xdr:rowOff>
    </xdr:from>
    <xdr:to>
      <xdr:col>1</xdr:col>
      <xdr:colOff>100853</xdr:colOff>
      <xdr:row>2</xdr:row>
      <xdr:rowOff>33617</xdr:rowOff>
    </xdr:to>
    <xdr:cxnSp macro="">
      <xdr:nvCxnSpPr>
        <xdr:cNvPr id="3" name="Straight Connector 2"/>
        <xdr:cNvCxnSpPr/>
      </xdr:nvCxnSpPr>
      <xdr:spPr>
        <a:xfrm>
          <a:off x="1781735" y="437029"/>
          <a:ext cx="952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BM%2003.%20TS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 03"/>
    </sheetNames>
    <sheetDataSet>
      <sheetData sheetId="0">
        <row r="1173">
          <cell r="E1173">
            <v>21336</v>
          </cell>
        </row>
        <row r="1174">
          <cell r="E1174">
            <v>11170</v>
          </cell>
        </row>
        <row r="1175">
          <cell r="E1175">
            <v>18650</v>
          </cell>
        </row>
        <row r="1176">
          <cell r="E1176">
            <v>16329</v>
          </cell>
        </row>
        <row r="1177">
          <cell r="E1177">
            <v>16329</v>
          </cell>
        </row>
        <row r="1178">
          <cell r="E1178">
            <v>16329</v>
          </cell>
        </row>
        <row r="1179">
          <cell r="E1179">
            <v>16329</v>
          </cell>
        </row>
        <row r="1180">
          <cell r="E1180">
            <v>16329</v>
          </cell>
        </row>
        <row r="1181">
          <cell r="E1181">
            <v>16329</v>
          </cell>
        </row>
        <row r="1182">
          <cell r="E1182">
            <v>16329</v>
          </cell>
        </row>
        <row r="1183">
          <cell r="E1183">
            <v>16329</v>
          </cell>
        </row>
        <row r="1184">
          <cell r="E1184">
            <v>16329</v>
          </cell>
        </row>
        <row r="1185">
          <cell r="E1185">
            <v>16329</v>
          </cell>
        </row>
        <row r="1186">
          <cell r="E1186">
            <v>16329</v>
          </cell>
        </row>
        <row r="1187">
          <cell r="E1187">
            <v>16329</v>
          </cell>
        </row>
        <row r="1188">
          <cell r="E1188">
            <v>16329</v>
          </cell>
        </row>
        <row r="1189">
          <cell r="E1189">
            <v>16329</v>
          </cell>
        </row>
        <row r="1190">
          <cell r="E1190">
            <v>16329</v>
          </cell>
        </row>
        <row r="1191">
          <cell r="E1191">
            <v>16329</v>
          </cell>
        </row>
        <row r="1192">
          <cell r="E1192">
            <v>16329</v>
          </cell>
        </row>
        <row r="1193">
          <cell r="E1193">
            <v>16329</v>
          </cell>
        </row>
        <row r="1194">
          <cell r="E1194">
            <v>16329</v>
          </cell>
        </row>
        <row r="1195">
          <cell r="E1195">
            <v>16329</v>
          </cell>
        </row>
        <row r="1196">
          <cell r="E1196">
            <v>16329</v>
          </cell>
        </row>
        <row r="1197">
          <cell r="E1197">
            <v>16329</v>
          </cell>
        </row>
        <row r="1198">
          <cell r="E1198">
            <v>16329</v>
          </cell>
        </row>
        <row r="1199">
          <cell r="E1199">
            <v>16329</v>
          </cell>
        </row>
        <row r="1200">
          <cell r="E1200">
            <v>16329</v>
          </cell>
        </row>
        <row r="1201">
          <cell r="E1201">
            <v>16329</v>
          </cell>
        </row>
        <row r="1202">
          <cell r="E1202">
            <v>16329</v>
          </cell>
        </row>
        <row r="1203">
          <cell r="E1203">
            <v>16329</v>
          </cell>
        </row>
        <row r="1204">
          <cell r="E1204">
            <v>16329</v>
          </cell>
        </row>
        <row r="1205">
          <cell r="E1205">
            <v>16329</v>
          </cell>
        </row>
        <row r="1206">
          <cell r="E1206">
            <v>16329</v>
          </cell>
        </row>
        <row r="1207">
          <cell r="E1207">
            <v>16329</v>
          </cell>
        </row>
        <row r="1208">
          <cell r="E1208">
            <v>16329</v>
          </cell>
        </row>
        <row r="1209">
          <cell r="E1209">
            <v>16329</v>
          </cell>
        </row>
        <row r="1210">
          <cell r="E1210">
            <v>16329</v>
          </cell>
        </row>
        <row r="1211">
          <cell r="E1211">
            <v>28408</v>
          </cell>
        </row>
        <row r="1212">
          <cell r="E1212">
            <v>28408</v>
          </cell>
        </row>
        <row r="1213">
          <cell r="E1213">
            <v>16498</v>
          </cell>
        </row>
        <row r="1214">
          <cell r="E1214">
            <v>12375</v>
          </cell>
        </row>
        <row r="1215">
          <cell r="E1215">
            <v>22149</v>
          </cell>
        </row>
        <row r="1216">
          <cell r="E1216">
            <v>39105</v>
          </cell>
        </row>
        <row r="1217">
          <cell r="E1217">
            <v>10020</v>
          </cell>
        </row>
        <row r="1218">
          <cell r="E1218">
            <v>11450</v>
          </cell>
        </row>
        <row r="1219">
          <cell r="E1219">
            <v>21336</v>
          </cell>
        </row>
        <row r="1220">
          <cell r="E1220">
            <v>85250</v>
          </cell>
        </row>
        <row r="1221">
          <cell r="E1221">
            <v>17648.400000000001</v>
          </cell>
        </row>
        <row r="1222">
          <cell r="E1222">
            <v>24875</v>
          </cell>
        </row>
        <row r="1223">
          <cell r="E1223">
            <v>20000</v>
          </cell>
          <cell r="F1223">
            <v>20000</v>
          </cell>
        </row>
        <row r="1224">
          <cell r="E1224">
            <v>12450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opLeftCell="A7" zoomScale="85" zoomScaleNormal="85" workbookViewId="0">
      <selection activeCell="F21" sqref="F21"/>
    </sheetView>
  </sheetViews>
  <sheetFormatPr defaultRowHeight="15"/>
  <cols>
    <col min="1" max="1" width="28.42578125" style="1" customWidth="1"/>
    <col min="2" max="2" width="11" style="1" customWidth="1"/>
    <col min="3" max="3" width="7.7109375" style="1" customWidth="1"/>
    <col min="4" max="4" width="9.140625" style="1"/>
    <col min="5" max="5" width="11.140625" style="1" customWidth="1"/>
    <col min="6" max="6" width="11.85546875" style="1" customWidth="1"/>
    <col min="7" max="7" width="8.85546875" style="1" customWidth="1"/>
    <col min="8" max="8" width="12.28515625" style="1" customWidth="1"/>
    <col min="9" max="11" width="9.140625" style="1"/>
    <col min="12" max="12" width="8.140625" style="1" customWidth="1"/>
    <col min="13" max="14" width="9.140625" style="1"/>
    <col min="15" max="15" width="7.85546875" style="1" customWidth="1"/>
    <col min="16" max="16384" width="9.140625" style="1"/>
  </cols>
  <sheetData>
    <row r="1" spans="1:18" s="2" customFormat="1" ht="15.75">
      <c r="E1" s="17"/>
    </row>
    <row r="2" spans="1:18" s="2" customFormat="1" ht="15.75">
      <c r="A2" s="146" t="s">
        <v>48</v>
      </c>
      <c r="B2" s="146"/>
      <c r="C2" s="146"/>
      <c r="N2" s="146" t="s">
        <v>50</v>
      </c>
      <c r="O2" s="146"/>
      <c r="P2" s="146"/>
    </row>
    <row r="3" spans="1:18" s="2" customFormat="1" ht="15.75">
      <c r="E3" s="17"/>
    </row>
    <row r="4" spans="1:18" s="2" customFormat="1" ht="33" customHeight="1">
      <c r="A4" s="149" t="s">
        <v>63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</row>
    <row r="5" spans="1:18" s="2" customFormat="1" ht="15" customHeight="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18" s="38" customFormat="1">
      <c r="A6" s="143" t="s">
        <v>64</v>
      </c>
      <c r="B6" s="143"/>
      <c r="C6" s="143"/>
      <c r="D6" s="143"/>
      <c r="E6" s="143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8" s="38" customFormat="1">
      <c r="A7" s="147" t="s">
        <v>73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</row>
    <row r="8" spans="1:18" s="38" customFormat="1">
      <c r="A8" s="147" t="s">
        <v>74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</row>
    <row r="9" spans="1:18" s="38" customFormat="1" ht="29.25" customHeight="1">
      <c r="A9" s="148" t="s">
        <v>76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</row>
    <row r="10" spans="1:18" s="38" customFormat="1" ht="19.5" customHeight="1">
      <c r="A10" s="147" t="s">
        <v>75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</row>
    <row r="11" spans="1:18" s="38" customFormat="1" ht="27.75" customHeight="1">
      <c r="A11" s="143" t="s">
        <v>65</v>
      </c>
      <c r="B11" s="143"/>
      <c r="C11" s="143"/>
      <c r="D11" s="143"/>
      <c r="E11" s="143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</row>
    <row r="12" spans="1:18" s="2" customFormat="1" ht="15.75" customHeight="1">
      <c r="A12" s="144" t="s">
        <v>2</v>
      </c>
      <c r="B12" s="144" t="s">
        <v>51</v>
      </c>
      <c r="C12" s="144" t="s">
        <v>52</v>
      </c>
      <c r="D12" s="144" t="s">
        <v>53</v>
      </c>
      <c r="E12" s="144" t="s">
        <v>7</v>
      </c>
      <c r="F12" s="144"/>
      <c r="G12" s="144"/>
      <c r="H12" s="144"/>
      <c r="I12" s="144" t="s">
        <v>54</v>
      </c>
      <c r="J12" s="144" t="s">
        <v>55</v>
      </c>
      <c r="K12" s="144" t="s">
        <v>56</v>
      </c>
      <c r="L12" s="144" t="s">
        <v>70</v>
      </c>
      <c r="M12" s="144"/>
      <c r="N12" s="144"/>
      <c r="O12" s="144"/>
      <c r="P12" s="144"/>
      <c r="Q12" s="144"/>
      <c r="R12" s="144"/>
    </row>
    <row r="13" spans="1:18" s="2" customFormat="1" ht="15.75" customHeight="1">
      <c r="A13" s="144"/>
      <c r="B13" s="144"/>
      <c r="C13" s="144"/>
      <c r="D13" s="144"/>
      <c r="E13" s="144" t="s">
        <v>9</v>
      </c>
      <c r="F13" s="144"/>
      <c r="G13" s="144"/>
      <c r="H13" s="144" t="s">
        <v>10</v>
      </c>
      <c r="I13" s="144"/>
      <c r="J13" s="144"/>
      <c r="K13" s="144"/>
      <c r="L13" s="144" t="s">
        <v>57</v>
      </c>
      <c r="M13" s="144" t="s">
        <v>58</v>
      </c>
      <c r="N13" s="144" t="s">
        <v>17</v>
      </c>
      <c r="O13" s="144" t="s">
        <v>18</v>
      </c>
      <c r="P13" s="144" t="s">
        <v>19</v>
      </c>
      <c r="Q13" s="144" t="s">
        <v>59</v>
      </c>
      <c r="R13" s="144" t="s">
        <v>13</v>
      </c>
    </row>
    <row r="14" spans="1:18" s="2" customFormat="1" ht="37.5" customHeight="1">
      <c r="A14" s="144"/>
      <c r="B14" s="144"/>
      <c r="C14" s="144"/>
      <c r="D14" s="144"/>
      <c r="E14" s="144" t="s">
        <v>14</v>
      </c>
      <c r="F14" s="144" t="s">
        <v>15</v>
      </c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</row>
    <row r="15" spans="1:18" s="2" customFormat="1" ht="25.5" customHeight="1">
      <c r="A15" s="144"/>
      <c r="B15" s="144"/>
      <c r="C15" s="144"/>
      <c r="D15" s="144"/>
      <c r="E15" s="144"/>
      <c r="F15" s="37" t="s">
        <v>20</v>
      </c>
      <c r="G15" s="37" t="s">
        <v>21</v>
      </c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</row>
    <row r="16" spans="1:18">
      <c r="A16" s="18" t="s">
        <v>22</v>
      </c>
      <c r="B16" s="18" t="s">
        <v>23</v>
      </c>
      <c r="C16" s="18" t="s">
        <v>24</v>
      </c>
      <c r="D16" s="18" t="s">
        <v>25</v>
      </c>
      <c r="E16" s="18" t="s">
        <v>26</v>
      </c>
      <c r="F16" s="18" t="s">
        <v>27</v>
      </c>
      <c r="G16" s="18" t="s">
        <v>28</v>
      </c>
      <c r="H16" s="18" t="s">
        <v>29</v>
      </c>
      <c r="I16" s="18" t="s">
        <v>30</v>
      </c>
      <c r="J16" s="18" t="s">
        <v>31</v>
      </c>
      <c r="K16" s="18" t="s">
        <v>32</v>
      </c>
      <c r="L16" s="18" t="s">
        <v>33</v>
      </c>
      <c r="M16" s="18" t="s">
        <v>34</v>
      </c>
      <c r="N16" s="18" t="s">
        <v>35</v>
      </c>
      <c r="O16" s="18" t="s">
        <v>36</v>
      </c>
      <c r="P16" s="18" t="s">
        <v>60</v>
      </c>
      <c r="Q16" s="18" t="s">
        <v>61</v>
      </c>
      <c r="R16" s="18" t="s">
        <v>62</v>
      </c>
    </row>
    <row r="17" spans="1:20" ht="27" customHeight="1">
      <c r="A17" s="23" t="s">
        <v>77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20" s="35" customFormat="1" ht="42" customHeight="1">
      <c r="A18" s="19" t="s">
        <v>276</v>
      </c>
      <c r="B18" s="19" t="s">
        <v>66</v>
      </c>
      <c r="C18" s="24">
        <v>2024</v>
      </c>
      <c r="D18" s="69" t="s">
        <v>277</v>
      </c>
      <c r="E18" s="25">
        <f>F18+G18</f>
        <v>2254370</v>
      </c>
      <c r="F18" s="25">
        <v>2254370</v>
      </c>
      <c r="G18" s="25"/>
      <c r="H18" s="25">
        <v>2254370</v>
      </c>
      <c r="I18" s="26">
        <v>1</v>
      </c>
      <c r="J18" s="27">
        <v>267</v>
      </c>
      <c r="K18" s="27">
        <v>267</v>
      </c>
      <c r="L18" s="27" t="s">
        <v>68</v>
      </c>
      <c r="M18" s="27">
        <v>267</v>
      </c>
      <c r="N18" s="28" t="s">
        <v>68</v>
      </c>
      <c r="O18" s="28" t="s">
        <v>68</v>
      </c>
      <c r="P18" s="28" t="s">
        <v>68</v>
      </c>
      <c r="Q18" s="28" t="s">
        <v>68</v>
      </c>
      <c r="R18" s="29"/>
    </row>
    <row r="19" spans="1:20" s="35" customFormat="1" ht="39" customHeight="1">
      <c r="A19" s="19" t="s">
        <v>647</v>
      </c>
      <c r="B19" s="19" t="s">
        <v>648</v>
      </c>
      <c r="C19" s="24">
        <v>2024</v>
      </c>
      <c r="D19" s="69" t="s">
        <v>649</v>
      </c>
      <c r="E19" s="25">
        <f>F19+G19</f>
        <v>2252333</v>
      </c>
      <c r="F19" s="25">
        <v>2252333</v>
      </c>
      <c r="G19" s="25"/>
      <c r="H19" s="25">
        <v>2252333</v>
      </c>
      <c r="I19" s="26">
        <v>1</v>
      </c>
      <c r="J19" s="27">
        <v>314.60000000000002</v>
      </c>
      <c r="K19" s="27">
        <v>314.60000000000002</v>
      </c>
      <c r="L19" s="27"/>
      <c r="M19" s="27">
        <v>314.60000000000002</v>
      </c>
      <c r="N19" s="28" t="s">
        <v>68</v>
      </c>
      <c r="O19" s="28" t="s">
        <v>68</v>
      </c>
      <c r="P19" s="28" t="s">
        <v>68</v>
      </c>
      <c r="Q19" s="28" t="s">
        <v>68</v>
      </c>
      <c r="R19" s="29"/>
    </row>
    <row r="20" spans="1:20" s="35" customFormat="1" ht="39" customHeight="1">
      <c r="A20" s="19" t="s">
        <v>651</v>
      </c>
      <c r="B20" s="19" t="s">
        <v>648</v>
      </c>
      <c r="C20" s="24">
        <v>2023</v>
      </c>
      <c r="D20" s="69">
        <v>45414</v>
      </c>
      <c r="E20" s="25">
        <f>F20+G20</f>
        <v>2219069.9</v>
      </c>
      <c r="F20" s="25">
        <v>2219069.9</v>
      </c>
      <c r="G20" s="25"/>
      <c r="H20" s="25">
        <v>2219069.9</v>
      </c>
      <c r="I20" s="26">
        <v>1</v>
      </c>
      <c r="J20" s="27">
        <v>314.8</v>
      </c>
      <c r="K20" s="27">
        <v>314.8</v>
      </c>
      <c r="L20" s="27"/>
      <c r="M20" s="27">
        <v>314.8</v>
      </c>
      <c r="N20" s="28" t="s">
        <v>68</v>
      </c>
      <c r="O20" s="28" t="s">
        <v>68</v>
      </c>
      <c r="P20" s="28" t="s">
        <v>68</v>
      </c>
      <c r="Q20" s="28" t="s">
        <v>68</v>
      </c>
      <c r="R20" s="29"/>
      <c r="T20" s="142"/>
    </row>
    <row r="21" spans="1:20" ht="24" customHeight="1">
      <c r="A21" s="22" t="s">
        <v>69</v>
      </c>
      <c r="B21" s="19"/>
      <c r="C21" s="19"/>
      <c r="D21" s="42"/>
      <c r="E21" s="70">
        <f>SUM(E18:E20)</f>
        <v>6725772.9000000004</v>
      </c>
      <c r="F21" s="70">
        <f>SUM(F18:F20)</f>
        <v>6725772.9000000004</v>
      </c>
      <c r="G21" s="70">
        <f t="shared" ref="G21:M21" si="0">SUM(G18:G20)</f>
        <v>0</v>
      </c>
      <c r="H21" s="70">
        <f t="shared" si="0"/>
        <v>6725772.9000000004</v>
      </c>
      <c r="I21" s="70">
        <f t="shared" si="0"/>
        <v>3</v>
      </c>
      <c r="J21" s="70">
        <f t="shared" si="0"/>
        <v>896.40000000000009</v>
      </c>
      <c r="K21" s="70">
        <f t="shared" si="0"/>
        <v>896.40000000000009</v>
      </c>
      <c r="L21" s="70">
        <f t="shared" si="0"/>
        <v>0</v>
      </c>
      <c r="M21" s="70">
        <f t="shared" si="0"/>
        <v>896.40000000000009</v>
      </c>
      <c r="N21" s="20">
        <v>0</v>
      </c>
      <c r="O21" s="20">
        <v>0</v>
      </c>
      <c r="P21" s="20">
        <v>0</v>
      </c>
      <c r="Q21" s="20">
        <v>0</v>
      </c>
      <c r="R21" s="21" t="s">
        <v>68</v>
      </c>
    </row>
    <row r="23" spans="1:20" ht="42" customHeight="1">
      <c r="A23" s="145" t="s">
        <v>557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</row>
    <row r="24" spans="1:20" ht="47.25" customHeight="1">
      <c r="A24" s="145" t="s">
        <v>650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</row>
    <row r="25" spans="1:20" ht="47.25" customHeight="1">
      <c r="A25" s="145" t="s">
        <v>652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</row>
  </sheetData>
  <mergeCells count="32">
    <mergeCell ref="A25:R25"/>
    <mergeCell ref="A23:R23"/>
    <mergeCell ref="A24:R24"/>
    <mergeCell ref="A2:C2"/>
    <mergeCell ref="N2:P2"/>
    <mergeCell ref="A11:E11"/>
    <mergeCell ref="A12:A15"/>
    <mergeCell ref="B12:B15"/>
    <mergeCell ref="C12:C15"/>
    <mergeCell ref="D12:D15"/>
    <mergeCell ref="E12:H12"/>
    <mergeCell ref="A7:R7"/>
    <mergeCell ref="A8:R8"/>
    <mergeCell ref="A9:R9"/>
    <mergeCell ref="A10:R10"/>
    <mergeCell ref="A4:R4"/>
    <mergeCell ref="A6:E6"/>
    <mergeCell ref="R13:R15"/>
    <mergeCell ref="E14:E15"/>
    <mergeCell ref="F14:G14"/>
    <mergeCell ref="K12:K15"/>
    <mergeCell ref="L12:R12"/>
    <mergeCell ref="O13:O15"/>
    <mergeCell ref="P13:P15"/>
    <mergeCell ref="Q13:Q15"/>
    <mergeCell ref="I12:I15"/>
    <mergeCell ref="E13:G13"/>
    <mergeCell ref="H13:H15"/>
    <mergeCell ref="L13:L15"/>
    <mergeCell ref="M13:M15"/>
    <mergeCell ref="N13:N15"/>
    <mergeCell ref="J12:J15"/>
  </mergeCells>
  <pageMargins left="0.6" right="0.3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R346"/>
  <sheetViews>
    <sheetView tabSelected="1" topLeftCell="A327" zoomScaleNormal="100" workbookViewId="0">
      <selection activeCell="A338" sqref="A338:A339"/>
    </sheetView>
  </sheetViews>
  <sheetFormatPr defaultRowHeight="15.75"/>
  <cols>
    <col min="1" max="1" width="42.5703125" style="2" customWidth="1"/>
    <col min="2" max="2" width="12.28515625" style="60" customWidth="1"/>
    <col min="3" max="3" width="16.140625" style="63" customWidth="1"/>
    <col min="4" max="4" width="11.85546875" style="4" customWidth="1"/>
    <col min="5" max="5" width="9.140625" style="4"/>
    <col min="6" max="6" width="11.42578125" style="60" customWidth="1"/>
    <col min="7" max="7" width="12.5703125" style="1" hidden="1" customWidth="1"/>
    <col min="8" max="8" width="13.7109375" style="1" customWidth="1"/>
    <col min="9" max="9" width="11.7109375" style="123" customWidth="1"/>
    <col min="10" max="10" width="13.140625" style="1" customWidth="1"/>
    <col min="11" max="11" width="7.42578125" style="1" customWidth="1"/>
    <col min="12" max="12" width="9.140625" style="17"/>
    <col min="13" max="13" width="8.140625" style="2" customWidth="1"/>
    <col min="14" max="14" width="7" style="2" customWidth="1"/>
    <col min="15" max="16" width="7.85546875" style="2" customWidth="1"/>
    <col min="17" max="17" width="9.140625" style="2"/>
    <col min="18" max="18" width="15" style="2" bestFit="1" customWidth="1"/>
    <col min="19" max="16384" width="9.140625" style="2"/>
  </cols>
  <sheetData>
    <row r="2" spans="1:16">
      <c r="A2" s="146" t="s">
        <v>48</v>
      </c>
      <c r="B2" s="146"/>
      <c r="C2" s="146"/>
      <c r="D2" s="43"/>
      <c r="E2" s="43"/>
      <c r="L2" s="146" t="s">
        <v>47</v>
      </c>
      <c r="M2" s="146"/>
      <c r="N2" s="146"/>
    </row>
    <row r="4" spans="1:16" ht="18.75">
      <c r="A4" s="153" t="s">
        <v>0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</row>
    <row r="5" spans="1:16" ht="23.25" customHeight="1">
      <c r="A5" s="153" t="s">
        <v>1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</row>
    <row r="7" spans="1:16" ht="21" customHeight="1">
      <c r="A7" s="154" t="s">
        <v>2</v>
      </c>
      <c r="B7" s="150" t="s">
        <v>553</v>
      </c>
      <c r="C7" s="157" t="s">
        <v>3</v>
      </c>
      <c r="D7" s="160" t="s">
        <v>4</v>
      </c>
      <c r="E7" s="160" t="s">
        <v>5</v>
      </c>
      <c r="F7" s="163" t="s">
        <v>6</v>
      </c>
      <c r="G7" s="166" t="s">
        <v>7</v>
      </c>
      <c r="H7" s="167"/>
      <c r="I7" s="167"/>
      <c r="J7" s="157"/>
      <c r="K7" s="160" t="s">
        <v>8</v>
      </c>
      <c r="L7" s="168"/>
      <c r="M7" s="168"/>
      <c r="N7" s="168"/>
      <c r="O7" s="168"/>
      <c r="P7" s="169"/>
    </row>
    <row r="8" spans="1:16" ht="20.25" customHeight="1">
      <c r="A8" s="155"/>
      <c r="B8" s="151"/>
      <c r="C8" s="158"/>
      <c r="D8" s="161"/>
      <c r="E8" s="161"/>
      <c r="F8" s="164"/>
      <c r="G8" s="170" t="s">
        <v>9</v>
      </c>
      <c r="H8" s="171"/>
      <c r="I8" s="171"/>
      <c r="J8" s="172" t="s">
        <v>10</v>
      </c>
      <c r="K8" s="172" t="s">
        <v>11</v>
      </c>
      <c r="L8" s="177" t="s">
        <v>12</v>
      </c>
      <c r="M8" s="178"/>
      <c r="N8" s="178"/>
      <c r="O8" s="179"/>
      <c r="P8" s="160" t="s">
        <v>13</v>
      </c>
    </row>
    <row r="9" spans="1:16">
      <c r="A9" s="155"/>
      <c r="B9" s="151"/>
      <c r="C9" s="158"/>
      <c r="D9" s="161"/>
      <c r="E9" s="161"/>
      <c r="F9" s="164"/>
      <c r="G9" s="170" t="s">
        <v>14</v>
      </c>
      <c r="H9" s="170" t="s">
        <v>15</v>
      </c>
      <c r="I9" s="171"/>
      <c r="J9" s="173"/>
      <c r="K9" s="175"/>
      <c r="L9" s="160" t="s">
        <v>16</v>
      </c>
      <c r="M9" s="160" t="s">
        <v>17</v>
      </c>
      <c r="N9" s="160" t="s">
        <v>18</v>
      </c>
      <c r="O9" s="160" t="s">
        <v>19</v>
      </c>
      <c r="P9" s="161"/>
    </row>
    <row r="10" spans="1:16" ht="37.5" customHeight="1">
      <c r="A10" s="156"/>
      <c r="B10" s="152"/>
      <c r="C10" s="159"/>
      <c r="D10" s="162"/>
      <c r="E10" s="162"/>
      <c r="F10" s="165"/>
      <c r="G10" s="180"/>
      <c r="H10" s="85" t="s">
        <v>20</v>
      </c>
      <c r="I10" s="124" t="s">
        <v>21</v>
      </c>
      <c r="J10" s="174"/>
      <c r="K10" s="176"/>
      <c r="L10" s="162"/>
      <c r="M10" s="162"/>
      <c r="N10" s="162"/>
      <c r="O10" s="162"/>
      <c r="P10" s="162"/>
    </row>
    <row r="11" spans="1:16">
      <c r="A11" s="45" t="s">
        <v>22</v>
      </c>
      <c r="B11" s="134"/>
      <c r="C11" s="71" t="s">
        <v>23</v>
      </c>
      <c r="D11" s="3" t="s">
        <v>24</v>
      </c>
      <c r="E11" s="3" t="s">
        <v>25</v>
      </c>
      <c r="F11" s="98" t="s">
        <v>26</v>
      </c>
      <c r="G11" s="31" t="s">
        <v>27</v>
      </c>
      <c r="H11" s="31" t="s">
        <v>28</v>
      </c>
      <c r="I11" s="125" t="s">
        <v>29</v>
      </c>
      <c r="J11" s="31" t="s">
        <v>30</v>
      </c>
      <c r="K11" s="31" t="s">
        <v>31</v>
      </c>
      <c r="L11" s="3" t="s">
        <v>32</v>
      </c>
      <c r="M11" s="3" t="s">
        <v>33</v>
      </c>
      <c r="N11" s="3" t="s">
        <v>34</v>
      </c>
      <c r="O11" s="3" t="s">
        <v>35</v>
      </c>
      <c r="P11" s="3" t="s">
        <v>36</v>
      </c>
    </row>
    <row r="12" spans="1:16" s="8" customFormat="1" ht="22.5" customHeight="1">
      <c r="A12" s="95" t="s">
        <v>37</v>
      </c>
      <c r="B12" s="135"/>
      <c r="C12" s="72"/>
      <c r="D12" s="11"/>
      <c r="E12" s="11"/>
      <c r="F12" s="32"/>
      <c r="G12" s="30">
        <f>SUM(G13:G13)</f>
        <v>35728</v>
      </c>
      <c r="H12" s="30">
        <f>SUM(H13:H13)</f>
        <v>35728</v>
      </c>
      <c r="I12" s="126">
        <f>SUM(I13:I13)</f>
        <v>0</v>
      </c>
      <c r="J12" s="30">
        <f>SUM(J13:J13)</f>
        <v>35728</v>
      </c>
      <c r="K12" s="32"/>
      <c r="L12" s="11"/>
      <c r="M12" s="7"/>
      <c r="N12" s="7"/>
      <c r="O12" s="7"/>
      <c r="P12" s="7"/>
    </row>
    <row r="13" spans="1:16" s="16" customFormat="1" ht="31.5">
      <c r="A13" s="10" t="s">
        <v>157</v>
      </c>
      <c r="B13" s="136" t="s">
        <v>554</v>
      </c>
      <c r="C13" s="64" t="s">
        <v>158</v>
      </c>
      <c r="D13" s="13"/>
      <c r="E13" s="13">
        <v>2024</v>
      </c>
      <c r="F13" s="99" t="s">
        <v>159</v>
      </c>
      <c r="G13" s="15">
        <f>H13+I13</f>
        <v>35728</v>
      </c>
      <c r="H13" s="15">
        <v>35728</v>
      </c>
      <c r="I13" s="61"/>
      <c r="J13" s="15">
        <v>35728</v>
      </c>
      <c r="K13" s="13"/>
      <c r="L13" s="13" t="s">
        <v>49</v>
      </c>
      <c r="M13" s="14"/>
      <c r="N13" s="14"/>
      <c r="O13" s="14"/>
      <c r="P13" s="14"/>
    </row>
    <row r="14" spans="1:16" s="8" customFormat="1" ht="21" customHeight="1">
      <c r="A14" s="95" t="s">
        <v>558</v>
      </c>
      <c r="B14" s="135"/>
      <c r="C14" s="72"/>
      <c r="D14" s="11"/>
      <c r="E14" s="11"/>
      <c r="F14" s="32"/>
      <c r="G14" s="30">
        <f>SUM(G15:G15)</f>
        <v>31745.45</v>
      </c>
      <c r="H14" s="30">
        <f>SUM(H15:H15)</f>
        <v>31745.45</v>
      </c>
      <c r="I14" s="126">
        <f>SUM(I15:I15)</f>
        <v>0</v>
      </c>
      <c r="J14" s="30">
        <f>SUM(J15:J15)</f>
        <v>31745.45</v>
      </c>
      <c r="K14" s="32"/>
      <c r="L14" s="11"/>
      <c r="M14" s="7"/>
      <c r="N14" s="7"/>
      <c r="O14" s="7"/>
      <c r="P14" s="7"/>
    </row>
    <row r="15" spans="1:16" s="16" customFormat="1">
      <c r="A15" s="10" t="s">
        <v>559</v>
      </c>
      <c r="B15" s="136" t="s">
        <v>554</v>
      </c>
      <c r="C15" s="64" t="s">
        <v>560</v>
      </c>
      <c r="D15" s="13"/>
      <c r="E15" s="13">
        <v>2024</v>
      </c>
      <c r="F15" s="99">
        <v>45313</v>
      </c>
      <c r="G15" s="15">
        <v>31745.45</v>
      </c>
      <c r="H15" s="15">
        <v>31745.45</v>
      </c>
      <c r="I15" s="61"/>
      <c r="J15" s="15">
        <v>31745.45</v>
      </c>
      <c r="K15" s="13"/>
      <c r="L15" s="13" t="s">
        <v>49</v>
      </c>
      <c r="M15" s="14"/>
      <c r="N15" s="14"/>
      <c r="O15" s="14"/>
      <c r="P15" s="14"/>
    </row>
    <row r="16" spans="1:16" s="8" customFormat="1" ht="18.75" customHeight="1">
      <c r="A16" s="95" t="s">
        <v>38</v>
      </c>
      <c r="B16" s="135"/>
      <c r="C16" s="72"/>
      <c r="D16" s="11"/>
      <c r="E16" s="11"/>
      <c r="F16" s="32"/>
      <c r="G16" s="30">
        <f>SUM(G17:G18)</f>
        <v>76300</v>
      </c>
      <c r="H16" s="30">
        <f>SUM(H17:H18)</f>
        <v>76300</v>
      </c>
      <c r="I16" s="126">
        <f>SUM(I17:I18)</f>
        <v>0</v>
      </c>
      <c r="J16" s="30">
        <f>SUM(J17:J18)</f>
        <v>76300</v>
      </c>
      <c r="K16" s="32"/>
      <c r="L16" s="11"/>
      <c r="M16" s="7"/>
      <c r="N16" s="7"/>
      <c r="O16" s="7"/>
      <c r="P16" s="7"/>
    </row>
    <row r="17" spans="1:16" s="16" customFormat="1">
      <c r="A17" s="10" t="s">
        <v>78</v>
      </c>
      <c r="B17" s="136" t="s">
        <v>554</v>
      </c>
      <c r="C17" s="64" t="s">
        <v>79</v>
      </c>
      <c r="D17" s="13"/>
      <c r="E17" s="13">
        <v>2024</v>
      </c>
      <c r="F17" s="100" t="s">
        <v>80</v>
      </c>
      <c r="G17" s="15">
        <f>H17+I17</f>
        <v>45780</v>
      </c>
      <c r="H17" s="15">
        <v>45780</v>
      </c>
      <c r="I17" s="61"/>
      <c r="J17" s="15">
        <v>45780</v>
      </c>
      <c r="K17" s="13"/>
      <c r="L17" s="13" t="s">
        <v>49</v>
      </c>
      <c r="M17" s="14"/>
      <c r="N17" s="14"/>
      <c r="O17" s="14"/>
      <c r="P17" s="14"/>
    </row>
    <row r="18" spans="1:16" s="16" customFormat="1">
      <c r="A18" s="10" t="s">
        <v>81</v>
      </c>
      <c r="B18" s="136" t="s">
        <v>554</v>
      </c>
      <c r="C18" s="64" t="s">
        <v>79</v>
      </c>
      <c r="D18" s="13"/>
      <c r="E18" s="13">
        <v>2024</v>
      </c>
      <c r="F18" s="100" t="s">
        <v>82</v>
      </c>
      <c r="G18" s="15">
        <f>H18+I18</f>
        <v>30520</v>
      </c>
      <c r="H18" s="15">
        <v>30520</v>
      </c>
      <c r="I18" s="61"/>
      <c r="J18" s="15">
        <v>30520</v>
      </c>
      <c r="K18" s="13"/>
      <c r="L18" s="13" t="s">
        <v>49</v>
      </c>
      <c r="M18" s="14"/>
      <c r="N18" s="14"/>
      <c r="O18" s="14"/>
      <c r="P18" s="14"/>
    </row>
    <row r="19" spans="1:16" s="8" customFormat="1" ht="19.5" customHeight="1">
      <c r="A19" s="95" t="s">
        <v>39</v>
      </c>
      <c r="B19" s="135"/>
      <c r="C19" s="72"/>
      <c r="D19" s="11"/>
      <c r="E19" s="11"/>
      <c r="F19" s="32"/>
      <c r="G19" s="30">
        <f>SUM(G20:G21)</f>
        <v>46892</v>
      </c>
      <c r="H19" s="30">
        <f>SUM(H20:H21)</f>
        <v>46892</v>
      </c>
      <c r="I19" s="126">
        <f>SUM(I20:I21)</f>
        <v>0</v>
      </c>
      <c r="J19" s="30">
        <f>SUM(J20:J21)</f>
        <v>46892</v>
      </c>
      <c r="K19" s="32"/>
      <c r="L19" s="11"/>
      <c r="M19" s="7"/>
      <c r="N19" s="7"/>
      <c r="O19" s="7"/>
      <c r="P19" s="7"/>
    </row>
    <row r="20" spans="1:16" s="16" customFormat="1">
      <c r="A20" s="10" t="s">
        <v>152</v>
      </c>
      <c r="B20" s="136" t="s">
        <v>554</v>
      </c>
      <c r="C20" s="64" t="s">
        <v>154</v>
      </c>
      <c r="D20" s="13"/>
      <c r="E20" s="13">
        <v>2024</v>
      </c>
      <c r="F20" s="100" t="s">
        <v>156</v>
      </c>
      <c r="G20" s="15">
        <f>H20+I20</f>
        <v>34892</v>
      </c>
      <c r="H20" s="15">
        <v>34892</v>
      </c>
      <c r="I20" s="61"/>
      <c r="J20" s="15">
        <v>34892</v>
      </c>
      <c r="K20" s="13"/>
      <c r="L20" s="13" t="s">
        <v>49</v>
      </c>
      <c r="M20" s="14"/>
      <c r="N20" s="14"/>
      <c r="O20" s="14"/>
      <c r="P20" s="14"/>
    </row>
    <row r="21" spans="1:16" s="16" customFormat="1">
      <c r="A21" s="10" t="s">
        <v>153</v>
      </c>
      <c r="B21" s="136" t="s">
        <v>554</v>
      </c>
      <c r="C21" s="64" t="s">
        <v>155</v>
      </c>
      <c r="D21" s="13"/>
      <c r="E21" s="13">
        <v>2024</v>
      </c>
      <c r="F21" s="101">
        <v>45525</v>
      </c>
      <c r="G21" s="15">
        <f>H21+I21</f>
        <v>12000</v>
      </c>
      <c r="H21" s="15">
        <v>12000</v>
      </c>
      <c r="I21" s="61"/>
      <c r="J21" s="15">
        <v>12000</v>
      </c>
      <c r="K21" s="13"/>
      <c r="L21" s="13" t="s">
        <v>49</v>
      </c>
      <c r="M21" s="14"/>
      <c r="N21" s="14"/>
      <c r="O21" s="14"/>
      <c r="P21" s="14"/>
    </row>
    <row r="22" spans="1:16" s="55" customFormat="1" ht="24" customHeight="1">
      <c r="A22" s="96" t="s">
        <v>71</v>
      </c>
      <c r="B22" s="137"/>
      <c r="C22" s="72"/>
      <c r="D22" s="52"/>
      <c r="E22" s="52"/>
      <c r="F22" s="32"/>
      <c r="G22" s="53">
        <f>SUM(G23:G70)</f>
        <v>861323</v>
      </c>
      <c r="H22" s="53">
        <f>SUM(H23:H70)</f>
        <v>67540</v>
      </c>
      <c r="I22" s="126">
        <f>SUM(I23:I70)</f>
        <v>793783</v>
      </c>
      <c r="J22" s="53">
        <f>SUM(J23:J70)</f>
        <v>861323</v>
      </c>
      <c r="K22" s="54"/>
      <c r="L22" s="52"/>
      <c r="M22" s="52"/>
      <c r="N22" s="52"/>
      <c r="O22" s="52"/>
      <c r="P22" s="52"/>
    </row>
    <row r="23" spans="1:16" s="6" customFormat="1" ht="44.25" customHeight="1">
      <c r="A23" s="48" t="s">
        <v>102</v>
      </c>
      <c r="B23" s="136" t="s">
        <v>554</v>
      </c>
      <c r="C23" s="73" t="s">
        <v>160</v>
      </c>
      <c r="D23" s="48"/>
      <c r="E23" s="13">
        <v>2024</v>
      </c>
      <c r="F23" s="49" t="s">
        <v>149</v>
      </c>
      <c r="G23" s="51">
        <f>H23+I23</f>
        <v>27540</v>
      </c>
      <c r="H23" s="50">
        <v>27540</v>
      </c>
      <c r="I23" s="62"/>
      <c r="J23" s="51">
        <v>27540</v>
      </c>
      <c r="K23" s="13"/>
      <c r="L23" s="12" t="s">
        <v>49</v>
      </c>
      <c r="M23" s="5"/>
      <c r="N23" s="5"/>
      <c r="O23" s="5"/>
      <c r="P23" s="5"/>
    </row>
    <row r="24" spans="1:16" s="6" customFormat="1" ht="44.25" customHeight="1">
      <c r="A24" s="48" t="s">
        <v>103</v>
      </c>
      <c r="B24" s="138" t="s">
        <v>555</v>
      </c>
      <c r="C24" s="73" t="s">
        <v>161</v>
      </c>
      <c r="D24" s="48"/>
      <c r="E24" s="13"/>
      <c r="F24" s="49" t="s">
        <v>149</v>
      </c>
      <c r="G24" s="51">
        <f>H24+I24</f>
        <v>10020</v>
      </c>
      <c r="H24" s="50"/>
      <c r="I24" s="62">
        <v>10020</v>
      </c>
      <c r="J24" s="51">
        <v>10020</v>
      </c>
      <c r="K24" s="13"/>
      <c r="L24" s="12" t="s">
        <v>49</v>
      </c>
      <c r="M24" s="5"/>
      <c r="N24" s="5"/>
      <c r="O24" s="5"/>
      <c r="P24" s="5"/>
    </row>
    <row r="25" spans="1:16" s="6" customFormat="1" ht="44.25" customHeight="1">
      <c r="A25" s="48" t="s">
        <v>104</v>
      </c>
      <c r="B25" s="138" t="s">
        <v>555</v>
      </c>
      <c r="C25" s="73" t="s">
        <v>162</v>
      </c>
      <c r="D25" s="48"/>
      <c r="E25" s="13"/>
      <c r="F25" s="49" t="s">
        <v>149</v>
      </c>
      <c r="G25" s="51">
        <f>H25+I25</f>
        <v>11980</v>
      </c>
      <c r="H25" s="50"/>
      <c r="I25" s="62">
        <v>11980</v>
      </c>
      <c r="J25" s="51">
        <v>11980</v>
      </c>
      <c r="K25" s="13"/>
      <c r="L25" s="12" t="s">
        <v>49</v>
      </c>
      <c r="M25" s="5"/>
      <c r="N25" s="5"/>
      <c r="O25" s="5"/>
      <c r="P25" s="5"/>
    </row>
    <row r="26" spans="1:16" s="6" customFormat="1" ht="44.25" customHeight="1">
      <c r="A26" s="48" t="s">
        <v>105</v>
      </c>
      <c r="B26" s="138" t="s">
        <v>555</v>
      </c>
      <c r="C26" s="73" t="s">
        <v>163</v>
      </c>
      <c r="D26" s="48"/>
      <c r="E26" s="13"/>
      <c r="F26" s="49" t="s">
        <v>149</v>
      </c>
      <c r="G26" s="51">
        <f>H26+I26</f>
        <v>11170</v>
      </c>
      <c r="H26" s="50"/>
      <c r="I26" s="62">
        <v>11170</v>
      </c>
      <c r="J26" s="51">
        <v>11170</v>
      </c>
      <c r="K26" s="13"/>
      <c r="L26" s="12" t="s">
        <v>49</v>
      </c>
      <c r="M26" s="5"/>
      <c r="N26" s="5"/>
      <c r="O26" s="5"/>
      <c r="P26" s="5"/>
    </row>
    <row r="27" spans="1:16" s="6" customFormat="1" ht="44.25" customHeight="1">
      <c r="A27" s="48" t="s">
        <v>106</v>
      </c>
      <c r="B27" s="138" t="s">
        <v>555</v>
      </c>
      <c r="C27" s="73" t="s">
        <v>164</v>
      </c>
      <c r="D27" s="48"/>
      <c r="E27" s="13"/>
      <c r="F27" s="49" t="s">
        <v>149</v>
      </c>
      <c r="G27" s="51">
        <f>H27+I27</f>
        <v>28408</v>
      </c>
      <c r="H27" s="50"/>
      <c r="I27" s="62">
        <v>28408</v>
      </c>
      <c r="J27" s="51">
        <v>28408</v>
      </c>
      <c r="K27" s="13"/>
      <c r="L27" s="12" t="s">
        <v>49</v>
      </c>
      <c r="M27" s="5"/>
      <c r="N27" s="5"/>
      <c r="O27" s="5"/>
      <c r="P27" s="5"/>
    </row>
    <row r="28" spans="1:16" s="6" customFormat="1" ht="44.25" customHeight="1">
      <c r="A28" s="48" t="s">
        <v>107</v>
      </c>
      <c r="B28" s="138" t="s">
        <v>555</v>
      </c>
      <c r="C28" s="73" t="s">
        <v>165</v>
      </c>
      <c r="D28" s="48"/>
      <c r="E28" s="13"/>
      <c r="F28" s="49" t="s">
        <v>149</v>
      </c>
      <c r="G28" s="51">
        <f>H28+I28</f>
        <v>28408</v>
      </c>
      <c r="H28" s="50"/>
      <c r="I28" s="62">
        <v>28408</v>
      </c>
      <c r="J28" s="51">
        <v>28408</v>
      </c>
      <c r="K28" s="13"/>
      <c r="L28" s="12" t="s">
        <v>49</v>
      </c>
      <c r="M28" s="5"/>
      <c r="N28" s="5"/>
      <c r="O28" s="5"/>
      <c r="P28" s="5"/>
    </row>
    <row r="29" spans="1:16" s="6" customFormat="1" ht="44.25" customHeight="1">
      <c r="A29" s="48" t="s">
        <v>108</v>
      </c>
      <c r="B29" s="138" t="s">
        <v>555</v>
      </c>
      <c r="C29" s="73" t="s">
        <v>166</v>
      </c>
      <c r="D29" s="48"/>
      <c r="E29" s="13"/>
      <c r="F29" s="49" t="s">
        <v>149</v>
      </c>
      <c r="G29" s="51">
        <f>H29+I29</f>
        <v>28408</v>
      </c>
      <c r="H29" s="50"/>
      <c r="I29" s="62">
        <v>28408</v>
      </c>
      <c r="J29" s="51">
        <v>28408</v>
      </c>
      <c r="K29" s="13"/>
      <c r="L29" s="12" t="s">
        <v>49</v>
      </c>
      <c r="M29" s="5"/>
      <c r="N29" s="5"/>
      <c r="O29" s="5"/>
      <c r="P29" s="5"/>
    </row>
    <row r="30" spans="1:16" s="6" customFormat="1" ht="44.25" customHeight="1">
      <c r="A30" s="48" t="s">
        <v>109</v>
      </c>
      <c r="B30" s="138" t="s">
        <v>555</v>
      </c>
      <c r="C30" s="73" t="s">
        <v>167</v>
      </c>
      <c r="D30" s="48"/>
      <c r="E30" s="13"/>
      <c r="F30" s="49" t="s">
        <v>149</v>
      </c>
      <c r="G30" s="51">
        <f>H30+I30</f>
        <v>28408</v>
      </c>
      <c r="H30" s="50"/>
      <c r="I30" s="62">
        <v>28408</v>
      </c>
      <c r="J30" s="51">
        <v>28408</v>
      </c>
      <c r="K30" s="13"/>
      <c r="L30" s="12" t="s">
        <v>49</v>
      </c>
      <c r="M30" s="5"/>
      <c r="N30" s="5"/>
      <c r="O30" s="5"/>
      <c r="P30" s="5"/>
    </row>
    <row r="31" spans="1:16" s="6" customFormat="1" ht="44.25" customHeight="1">
      <c r="A31" s="48" t="s">
        <v>110</v>
      </c>
      <c r="B31" s="138" t="s">
        <v>555</v>
      </c>
      <c r="C31" s="73" t="s">
        <v>168</v>
      </c>
      <c r="D31" s="48"/>
      <c r="E31" s="13"/>
      <c r="F31" s="49" t="s">
        <v>149</v>
      </c>
      <c r="G31" s="51">
        <f>H31+I31</f>
        <v>28408</v>
      </c>
      <c r="H31" s="50"/>
      <c r="I31" s="62">
        <v>28408</v>
      </c>
      <c r="J31" s="51">
        <v>28408</v>
      </c>
      <c r="K31" s="13"/>
      <c r="L31" s="12" t="s">
        <v>49</v>
      </c>
      <c r="M31" s="5"/>
      <c r="N31" s="5"/>
      <c r="O31" s="5"/>
      <c r="P31" s="5"/>
    </row>
    <row r="32" spans="1:16" s="6" customFormat="1" ht="44.25" customHeight="1">
      <c r="A32" s="48" t="s">
        <v>111</v>
      </c>
      <c r="B32" s="138" t="s">
        <v>555</v>
      </c>
      <c r="C32" s="73" t="s">
        <v>169</v>
      </c>
      <c r="D32" s="48"/>
      <c r="E32" s="13"/>
      <c r="F32" s="49" t="s">
        <v>149</v>
      </c>
      <c r="G32" s="51">
        <f>H32+I32</f>
        <v>28408</v>
      </c>
      <c r="H32" s="50"/>
      <c r="I32" s="62">
        <v>28408</v>
      </c>
      <c r="J32" s="51">
        <v>28408</v>
      </c>
      <c r="K32" s="13"/>
      <c r="L32" s="12" t="s">
        <v>49</v>
      </c>
      <c r="M32" s="5"/>
      <c r="N32" s="5"/>
      <c r="O32" s="5"/>
      <c r="P32" s="5"/>
    </row>
    <row r="33" spans="1:16" s="6" customFormat="1" ht="44.25" customHeight="1">
      <c r="A33" s="48" t="s">
        <v>112</v>
      </c>
      <c r="B33" s="138" t="s">
        <v>555</v>
      </c>
      <c r="C33" s="73" t="s">
        <v>170</v>
      </c>
      <c r="D33" s="48"/>
      <c r="E33" s="13"/>
      <c r="F33" s="49" t="s">
        <v>149</v>
      </c>
      <c r="G33" s="51">
        <f>H33+I33</f>
        <v>18650</v>
      </c>
      <c r="H33" s="50"/>
      <c r="I33" s="62">
        <v>18650</v>
      </c>
      <c r="J33" s="51">
        <v>18650</v>
      </c>
      <c r="K33" s="13"/>
      <c r="L33" s="12" t="s">
        <v>49</v>
      </c>
      <c r="M33" s="5"/>
      <c r="N33" s="5"/>
      <c r="O33" s="5"/>
      <c r="P33" s="5"/>
    </row>
    <row r="34" spans="1:16" s="6" customFormat="1" ht="44.25" customHeight="1">
      <c r="A34" s="48" t="s">
        <v>113</v>
      </c>
      <c r="B34" s="138" t="s">
        <v>555</v>
      </c>
      <c r="C34" s="73" t="s">
        <v>171</v>
      </c>
      <c r="D34" s="48"/>
      <c r="E34" s="13"/>
      <c r="F34" s="49" t="s">
        <v>149</v>
      </c>
      <c r="G34" s="51">
        <f>H34+I34</f>
        <v>16329</v>
      </c>
      <c r="H34" s="50"/>
      <c r="I34" s="62">
        <v>16329</v>
      </c>
      <c r="J34" s="51">
        <v>16329</v>
      </c>
      <c r="K34" s="13"/>
      <c r="L34" s="12" t="s">
        <v>49</v>
      </c>
      <c r="M34" s="5"/>
      <c r="N34" s="5"/>
      <c r="O34" s="5"/>
      <c r="P34" s="5"/>
    </row>
    <row r="35" spans="1:16" s="6" customFormat="1" ht="44.25" customHeight="1">
      <c r="A35" s="48" t="s">
        <v>114</v>
      </c>
      <c r="B35" s="138" t="s">
        <v>555</v>
      </c>
      <c r="C35" s="73" t="s">
        <v>172</v>
      </c>
      <c r="D35" s="48"/>
      <c r="E35" s="13"/>
      <c r="F35" s="49" t="s">
        <v>149</v>
      </c>
      <c r="G35" s="51">
        <f>H35+I35</f>
        <v>16329</v>
      </c>
      <c r="H35" s="50"/>
      <c r="I35" s="62">
        <v>16329</v>
      </c>
      <c r="J35" s="51">
        <v>16329</v>
      </c>
      <c r="K35" s="13"/>
      <c r="L35" s="12" t="s">
        <v>49</v>
      </c>
      <c r="M35" s="5"/>
      <c r="N35" s="5"/>
      <c r="O35" s="5"/>
      <c r="P35" s="5"/>
    </row>
    <row r="36" spans="1:16" s="6" customFormat="1" ht="44.25" customHeight="1">
      <c r="A36" s="48" t="s">
        <v>115</v>
      </c>
      <c r="B36" s="138" t="s">
        <v>555</v>
      </c>
      <c r="C36" s="73" t="s">
        <v>173</v>
      </c>
      <c r="D36" s="48"/>
      <c r="E36" s="13"/>
      <c r="F36" s="49" t="s">
        <v>149</v>
      </c>
      <c r="G36" s="51">
        <f>H36+I36</f>
        <v>16329</v>
      </c>
      <c r="H36" s="50"/>
      <c r="I36" s="62">
        <v>16329</v>
      </c>
      <c r="J36" s="51">
        <v>16329</v>
      </c>
      <c r="K36" s="13"/>
      <c r="L36" s="12" t="s">
        <v>49</v>
      </c>
      <c r="M36" s="5"/>
      <c r="N36" s="5"/>
      <c r="O36" s="5"/>
      <c r="P36" s="5"/>
    </row>
    <row r="37" spans="1:16" s="6" customFormat="1" ht="44.25" customHeight="1">
      <c r="A37" s="48" t="s">
        <v>116</v>
      </c>
      <c r="B37" s="138" t="s">
        <v>555</v>
      </c>
      <c r="C37" s="73" t="s">
        <v>174</v>
      </c>
      <c r="D37" s="48"/>
      <c r="E37" s="13"/>
      <c r="F37" s="49" t="s">
        <v>149</v>
      </c>
      <c r="G37" s="51">
        <f>H37+I37</f>
        <v>16329</v>
      </c>
      <c r="H37" s="50"/>
      <c r="I37" s="62">
        <v>16329</v>
      </c>
      <c r="J37" s="51">
        <v>16329</v>
      </c>
      <c r="K37" s="13"/>
      <c r="L37" s="12" t="s">
        <v>49</v>
      </c>
      <c r="M37" s="5"/>
      <c r="N37" s="5"/>
      <c r="O37" s="5"/>
      <c r="P37" s="5"/>
    </row>
    <row r="38" spans="1:16" s="6" customFormat="1" ht="44.25" customHeight="1">
      <c r="A38" s="48" t="s">
        <v>117</v>
      </c>
      <c r="B38" s="138" t="s">
        <v>555</v>
      </c>
      <c r="C38" s="73" t="s">
        <v>175</v>
      </c>
      <c r="D38" s="48"/>
      <c r="E38" s="13"/>
      <c r="F38" s="49" t="s">
        <v>149</v>
      </c>
      <c r="G38" s="51">
        <f>H38+I38</f>
        <v>16329</v>
      </c>
      <c r="H38" s="50"/>
      <c r="I38" s="62">
        <v>16329</v>
      </c>
      <c r="J38" s="51">
        <v>16329</v>
      </c>
      <c r="K38" s="13"/>
      <c r="L38" s="12" t="s">
        <v>49</v>
      </c>
      <c r="M38" s="5"/>
      <c r="N38" s="5"/>
      <c r="O38" s="5"/>
      <c r="P38" s="5"/>
    </row>
    <row r="39" spans="1:16" s="6" customFormat="1" ht="44.25" customHeight="1">
      <c r="A39" s="48" t="s">
        <v>118</v>
      </c>
      <c r="B39" s="138" t="s">
        <v>555</v>
      </c>
      <c r="C39" s="73" t="s">
        <v>176</v>
      </c>
      <c r="D39" s="48"/>
      <c r="E39" s="13"/>
      <c r="F39" s="49" t="s">
        <v>149</v>
      </c>
      <c r="G39" s="51">
        <f>H39+I39</f>
        <v>16329</v>
      </c>
      <c r="H39" s="50"/>
      <c r="I39" s="62">
        <v>16329</v>
      </c>
      <c r="J39" s="51">
        <v>16329</v>
      </c>
      <c r="K39" s="13"/>
      <c r="L39" s="12" t="s">
        <v>49</v>
      </c>
      <c r="M39" s="5"/>
      <c r="N39" s="5"/>
      <c r="O39" s="5"/>
      <c r="P39" s="5"/>
    </row>
    <row r="40" spans="1:16" s="6" customFormat="1" ht="44.25" customHeight="1">
      <c r="A40" s="48" t="s">
        <v>119</v>
      </c>
      <c r="B40" s="138" t="s">
        <v>555</v>
      </c>
      <c r="C40" s="73" t="s">
        <v>177</v>
      </c>
      <c r="D40" s="48"/>
      <c r="E40" s="13"/>
      <c r="F40" s="49" t="s">
        <v>149</v>
      </c>
      <c r="G40" s="51">
        <f>H40+I40</f>
        <v>16329</v>
      </c>
      <c r="H40" s="50"/>
      <c r="I40" s="62">
        <v>16329</v>
      </c>
      <c r="J40" s="51">
        <v>16329</v>
      </c>
      <c r="K40" s="13"/>
      <c r="L40" s="12" t="s">
        <v>49</v>
      </c>
      <c r="M40" s="5"/>
      <c r="N40" s="5"/>
      <c r="O40" s="5"/>
      <c r="P40" s="5"/>
    </row>
    <row r="41" spans="1:16" s="6" customFormat="1" ht="44.25" customHeight="1">
      <c r="A41" s="48" t="s">
        <v>120</v>
      </c>
      <c r="B41" s="138" t="s">
        <v>555</v>
      </c>
      <c r="C41" s="73" t="s">
        <v>178</v>
      </c>
      <c r="D41" s="48"/>
      <c r="E41" s="13"/>
      <c r="F41" s="49" t="s">
        <v>149</v>
      </c>
      <c r="G41" s="51">
        <f>H41+I41</f>
        <v>16329</v>
      </c>
      <c r="H41" s="50"/>
      <c r="I41" s="62">
        <v>16329</v>
      </c>
      <c r="J41" s="51">
        <v>16329</v>
      </c>
      <c r="K41" s="13"/>
      <c r="L41" s="12" t="s">
        <v>49</v>
      </c>
      <c r="M41" s="5"/>
      <c r="N41" s="5"/>
      <c r="O41" s="5"/>
      <c r="P41" s="5"/>
    </row>
    <row r="42" spans="1:16" s="6" customFormat="1" ht="44.25" customHeight="1">
      <c r="A42" s="48" t="s">
        <v>121</v>
      </c>
      <c r="B42" s="138" t="s">
        <v>555</v>
      </c>
      <c r="C42" s="73" t="s">
        <v>179</v>
      </c>
      <c r="D42" s="48"/>
      <c r="E42" s="13"/>
      <c r="F42" s="49" t="s">
        <v>149</v>
      </c>
      <c r="G42" s="51">
        <f>H42+I42</f>
        <v>16329</v>
      </c>
      <c r="H42" s="50"/>
      <c r="I42" s="62">
        <v>16329</v>
      </c>
      <c r="J42" s="51">
        <v>16329</v>
      </c>
      <c r="K42" s="13"/>
      <c r="L42" s="12" t="s">
        <v>49</v>
      </c>
      <c r="M42" s="5"/>
      <c r="N42" s="5"/>
      <c r="O42" s="5"/>
      <c r="P42" s="5"/>
    </row>
    <row r="43" spans="1:16" s="6" customFormat="1" ht="44.25" customHeight="1">
      <c r="A43" s="48" t="s">
        <v>122</v>
      </c>
      <c r="B43" s="138" t="s">
        <v>555</v>
      </c>
      <c r="C43" s="73" t="s">
        <v>180</v>
      </c>
      <c r="D43" s="48"/>
      <c r="E43" s="13"/>
      <c r="F43" s="49" t="s">
        <v>149</v>
      </c>
      <c r="G43" s="51">
        <f>H43+I43</f>
        <v>16329</v>
      </c>
      <c r="H43" s="50"/>
      <c r="I43" s="62">
        <v>16329</v>
      </c>
      <c r="J43" s="51">
        <v>16329</v>
      </c>
      <c r="K43" s="13"/>
      <c r="L43" s="12" t="s">
        <v>49</v>
      </c>
      <c r="M43" s="5"/>
      <c r="N43" s="5"/>
      <c r="O43" s="5"/>
      <c r="P43" s="5"/>
    </row>
    <row r="44" spans="1:16" s="6" customFormat="1" ht="44.25" customHeight="1">
      <c r="A44" s="48" t="s">
        <v>123</v>
      </c>
      <c r="B44" s="138" t="s">
        <v>555</v>
      </c>
      <c r="C44" s="73" t="s">
        <v>181</v>
      </c>
      <c r="D44" s="48"/>
      <c r="E44" s="13"/>
      <c r="F44" s="49" t="s">
        <v>149</v>
      </c>
      <c r="G44" s="51">
        <f>H44+I44</f>
        <v>16329</v>
      </c>
      <c r="H44" s="50"/>
      <c r="I44" s="62">
        <v>16329</v>
      </c>
      <c r="J44" s="51">
        <v>16329</v>
      </c>
      <c r="K44" s="13"/>
      <c r="L44" s="12" t="s">
        <v>49</v>
      </c>
      <c r="M44" s="5"/>
      <c r="N44" s="5"/>
      <c r="O44" s="5"/>
      <c r="P44" s="5"/>
    </row>
    <row r="45" spans="1:16" s="6" customFormat="1" ht="44.25" customHeight="1">
      <c r="A45" s="48" t="s">
        <v>124</v>
      </c>
      <c r="B45" s="138" t="s">
        <v>555</v>
      </c>
      <c r="C45" s="73" t="s">
        <v>182</v>
      </c>
      <c r="D45" s="48"/>
      <c r="E45" s="13"/>
      <c r="F45" s="49" t="s">
        <v>149</v>
      </c>
      <c r="G45" s="51">
        <f>H45+I45</f>
        <v>16329</v>
      </c>
      <c r="H45" s="50"/>
      <c r="I45" s="62">
        <v>16329</v>
      </c>
      <c r="J45" s="51">
        <v>16329</v>
      </c>
      <c r="K45" s="13"/>
      <c r="L45" s="12" t="s">
        <v>49</v>
      </c>
      <c r="M45" s="5"/>
      <c r="N45" s="5"/>
      <c r="O45" s="5"/>
      <c r="P45" s="5"/>
    </row>
    <row r="46" spans="1:16" s="6" customFormat="1" ht="44.25" customHeight="1">
      <c r="A46" s="48" t="s">
        <v>125</v>
      </c>
      <c r="B46" s="138" t="s">
        <v>555</v>
      </c>
      <c r="C46" s="73" t="s">
        <v>183</v>
      </c>
      <c r="D46" s="48"/>
      <c r="E46" s="13"/>
      <c r="F46" s="49" t="s">
        <v>149</v>
      </c>
      <c r="G46" s="51">
        <f>H46+I46</f>
        <v>16329</v>
      </c>
      <c r="H46" s="50"/>
      <c r="I46" s="62">
        <v>16329</v>
      </c>
      <c r="J46" s="51">
        <v>16329</v>
      </c>
      <c r="K46" s="13"/>
      <c r="L46" s="12" t="s">
        <v>49</v>
      </c>
      <c r="M46" s="5"/>
      <c r="N46" s="5"/>
      <c r="O46" s="5"/>
      <c r="P46" s="5"/>
    </row>
    <row r="47" spans="1:16" s="6" customFormat="1" ht="44.25" customHeight="1">
      <c r="A47" s="48" t="s">
        <v>126</v>
      </c>
      <c r="B47" s="138" t="s">
        <v>555</v>
      </c>
      <c r="C47" s="73" t="s">
        <v>184</v>
      </c>
      <c r="D47" s="48"/>
      <c r="E47" s="13"/>
      <c r="F47" s="49" t="s">
        <v>149</v>
      </c>
      <c r="G47" s="51">
        <f>H47+I47</f>
        <v>16329</v>
      </c>
      <c r="H47" s="50"/>
      <c r="I47" s="62">
        <v>16329</v>
      </c>
      <c r="J47" s="51">
        <v>16329</v>
      </c>
      <c r="K47" s="13"/>
      <c r="L47" s="12" t="s">
        <v>49</v>
      </c>
      <c r="M47" s="5"/>
      <c r="N47" s="5"/>
      <c r="O47" s="5"/>
      <c r="P47" s="5"/>
    </row>
    <row r="48" spans="1:16" s="6" customFormat="1" ht="44.25" customHeight="1">
      <c r="A48" s="48" t="s">
        <v>127</v>
      </c>
      <c r="B48" s="138" t="s">
        <v>555</v>
      </c>
      <c r="C48" s="73" t="s">
        <v>185</v>
      </c>
      <c r="D48" s="48"/>
      <c r="E48" s="13"/>
      <c r="F48" s="49" t="s">
        <v>149</v>
      </c>
      <c r="G48" s="51">
        <f>H48+I48</f>
        <v>16329</v>
      </c>
      <c r="H48" s="50"/>
      <c r="I48" s="62">
        <v>16329</v>
      </c>
      <c r="J48" s="51">
        <v>16329</v>
      </c>
      <c r="K48" s="13"/>
      <c r="L48" s="12" t="s">
        <v>49</v>
      </c>
      <c r="M48" s="5"/>
      <c r="N48" s="5"/>
      <c r="O48" s="5"/>
      <c r="P48" s="5"/>
    </row>
    <row r="49" spans="1:16" s="6" customFormat="1" ht="44.25" customHeight="1">
      <c r="A49" s="48" t="s">
        <v>128</v>
      </c>
      <c r="B49" s="138" t="s">
        <v>555</v>
      </c>
      <c r="C49" s="73" t="s">
        <v>186</v>
      </c>
      <c r="D49" s="48"/>
      <c r="E49" s="13"/>
      <c r="F49" s="49" t="s">
        <v>149</v>
      </c>
      <c r="G49" s="51">
        <f>H49+I49</f>
        <v>16329</v>
      </c>
      <c r="H49" s="50"/>
      <c r="I49" s="62">
        <v>16329</v>
      </c>
      <c r="J49" s="51">
        <v>16329</v>
      </c>
      <c r="K49" s="13"/>
      <c r="L49" s="12" t="s">
        <v>49</v>
      </c>
      <c r="M49" s="5"/>
      <c r="N49" s="5"/>
      <c r="O49" s="5"/>
      <c r="P49" s="5"/>
    </row>
    <row r="50" spans="1:16" s="6" customFormat="1" ht="44.25" customHeight="1">
      <c r="A50" s="48" t="s">
        <v>129</v>
      </c>
      <c r="B50" s="138" t="s">
        <v>555</v>
      </c>
      <c r="C50" s="73" t="s">
        <v>187</v>
      </c>
      <c r="D50" s="48"/>
      <c r="E50" s="13"/>
      <c r="F50" s="49" t="s">
        <v>149</v>
      </c>
      <c r="G50" s="51">
        <f>H50+I50</f>
        <v>16329</v>
      </c>
      <c r="H50" s="50"/>
      <c r="I50" s="62">
        <v>16329</v>
      </c>
      <c r="J50" s="51">
        <v>16329</v>
      </c>
      <c r="K50" s="13"/>
      <c r="L50" s="12" t="s">
        <v>49</v>
      </c>
      <c r="M50" s="5"/>
      <c r="N50" s="5"/>
      <c r="O50" s="5"/>
      <c r="P50" s="5"/>
    </row>
    <row r="51" spans="1:16" s="6" customFormat="1" ht="44.25" customHeight="1">
      <c r="A51" s="48" t="s">
        <v>130</v>
      </c>
      <c r="B51" s="138" t="s">
        <v>555</v>
      </c>
      <c r="C51" s="73" t="s">
        <v>188</v>
      </c>
      <c r="D51" s="48"/>
      <c r="E51" s="13"/>
      <c r="F51" s="49" t="s">
        <v>149</v>
      </c>
      <c r="G51" s="51">
        <f>H51+I51</f>
        <v>16329</v>
      </c>
      <c r="H51" s="50"/>
      <c r="I51" s="62">
        <v>16329</v>
      </c>
      <c r="J51" s="51">
        <v>16329</v>
      </c>
      <c r="K51" s="13"/>
      <c r="L51" s="12" t="s">
        <v>49</v>
      </c>
      <c r="M51" s="5"/>
      <c r="N51" s="5"/>
      <c r="O51" s="5"/>
      <c r="P51" s="5"/>
    </row>
    <row r="52" spans="1:16" s="6" customFormat="1" ht="44.25" customHeight="1">
      <c r="A52" s="48" t="s">
        <v>131</v>
      </c>
      <c r="B52" s="138" t="s">
        <v>555</v>
      </c>
      <c r="C52" s="73" t="s">
        <v>189</v>
      </c>
      <c r="D52" s="48"/>
      <c r="E52" s="13"/>
      <c r="F52" s="49" t="s">
        <v>149</v>
      </c>
      <c r="G52" s="51">
        <f>H52+I52</f>
        <v>16329</v>
      </c>
      <c r="H52" s="50"/>
      <c r="I52" s="62">
        <v>16329</v>
      </c>
      <c r="J52" s="51">
        <v>16329</v>
      </c>
      <c r="K52" s="13"/>
      <c r="L52" s="12" t="s">
        <v>49</v>
      </c>
      <c r="M52" s="5"/>
      <c r="N52" s="5"/>
      <c r="O52" s="5"/>
      <c r="P52" s="5"/>
    </row>
    <row r="53" spans="1:16" s="6" customFormat="1" ht="44.25" customHeight="1">
      <c r="A53" s="48" t="s">
        <v>132</v>
      </c>
      <c r="B53" s="138" t="s">
        <v>555</v>
      </c>
      <c r="C53" s="73" t="s">
        <v>190</v>
      </c>
      <c r="D53" s="48"/>
      <c r="E53" s="13"/>
      <c r="F53" s="49" t="s">
        <v>149</v>
      </c>
      <c r="G53" s="51">
        <f>H53+I53</f>
        <v>16329</v>
      </c>
      <c r="H53" s="50"/>
      <c r="I53" s="62">
        <v>16329</v>
      </c>
      <c r="J53" s="51">
        <v>16329</v>
      </c>
      <c r="K53" s="13"/>
      <c r="L53" s="12" t="s">
        <v>49</v>
      </c>
      <c r="M53" s="5"/>
      <c r="N53" s="5"/>
      <c r="O53" s="5"/>
      <c r="P53" s="5"/>
    </row>
    <row r="54" spans="1:16" s="6" customFormat="1" ht="44.25" customHeight="1">
      <c r="A54" s="48" t="s">
        <v>133</v>
      </c>
      <c r="B54" s="138" t="s">
        <v>555</v>
      </c>
      <c r="C54" s="73" t="s">
        <v>191</v>
      </c>
      <c r="D54" s="48"/>
      <c r="E54" s="13"/>
      <c r="F54" s="49" t="s">
        <v>149</v>
      </c>
      <c r="G54" s="51">
        <f>H54+I54</f>
        <v>16329</v>
      </c>
      <c r="H54" s="50"/>
      <c r="I54" s="62">
        <v>16329</v>
      </c>
      <c r="J54" s="51">
        <v>16329</v>
      </c>
      <c r="K54" s="13"/>
      <c r="L54" s="12" t="s">
        <v>49</v>
      </c>
      <c r="M54" s="5"/>
      <c r="N54" s="5"/>
      <c r="O54" s="5"/>
      <c r="P54" s="5"/>
    </row>
    <row r="55" spans="1:16" s="6" customFormat="1" ht="44.25" customHeight="1">
      <c r="A55" s="48" t="s">
        <v>134</v>
      </c>
      <c r="B55" s="138" t="s">
        <v>555</v>
      </c>
      <c r="C55" s="73" t="s">
        <v>192</v>
      </c>
      <c r="D55" s="48"/>
      <c r="E55" s="13"/>
      <c r="F55" s="49" t="s">
        <v>149</v>
      </c>
      <c r="G55" s="51">
        <f>H55+I55</f>
        <v>16329</v>
      </c>
      <c r="H55" s="50"/>
      <c r="I55" s="62">
        <v>16329</v>
      </c>
      <c r="J55" s="51">
        <v>16329</v>
      </c>
      <c r="K55" s="13"/>
      <c r="L55" s="12" t="s">
        <v>49</v>
      </c>
      <c r="M55" s="5"/>
      <c r="N55" s="5"/>
      <c r="O55" s="5"/>
      <c r="P55" s="5"/>
    </row>
    <row r="56" spans="1:16" s="6" customFormat="1" ht="44.25" customHeight="1">
      <c r="A56" s="48" t="s">
        <v>135</v>
      </c>
      <c r="B56" s="138" t="s">
        <v>555</v>
      </c>
      <c r="C56" s="73" t="s">
        <v>193</v>
      </c>
      <c r="D56" s="48"/>
      <c r="E56" s="13"/>
      <c r="F56" s="49" t="s">
        <v>149</v>
      </c>
      <c r="G56" s="51">
        <f>H56+I56</f>
        <v>16329</v>
      </c>
      <c r="H56" s="50"/>
      <c r="I56" s="62">
        <v>16329</v>
      </c>
      <c r="J56" s="51">
        <v>16329</v>
      </c>
      <c r="K56" s="13"/>
      <c r="L56" s="12" t="s">
        <v>49</v>
      </c>
      <c r="M56" s="5"/>
      <c r="N56" s="5"/>
      <c r="O56" s="5"/>
      <c r="P56" s="5"/>
    </row>
    <row r="57" spans="1:16" s="6" customFormat="1" ht="44.25" customHeight="1">
      <c r="A57" s="48" t="s">
        <v>136</v>
      </c>
      <c r="B57" s="138" t="s">
        <v>555</v>
      </c>
      <c r="C57" s="73" t="s">
        <v>194</v>
      </c>
      <c r="D57" s="48"/>
      <c r="E57" s="13"/>
      <c r="F57" s="49" t="s">
        <v>149</v>
      </c>
      <c r="G57" s="51">
        <f>H57+I57</f>
        <v>16329</v>
      </c>
      <c r="H57" s="50"/>
      <c r="I57" s="62">
        <v>16329</v>
      </c>
      <c r="J57" s="51">
        <v>16329</v>
      </c>
      <c r="K57" s="13"/>
      <c r="L57" s="12" t="s">
        <v>49</v>
      </c>
      <c r="M57" s="5"/>
      <c r="N57" s="5"/>
      <c r="O57" s="5"/>
      <c r="P57" s="5"/>
    </row>
    <row r="58" spans="1:16" s="6" customFormat="1" ht="44.25" customHeight="1">
      <c r="A58" s="48" t="s">
        <v>137</v>
      </c>
      <c r="B58" s="138" t="s">
        <v>555</v>
      </c>
      <c r="C58" s="73" t="s">
        <v>195</v>
      </c>
      <c r="D58" s="48"/>
      <c r="E58" s="13"/>
      <c r="F58" s="49" t="s">
        <v>149</v>
      </c>
      <c r="G58" s="51">
        <f>H58+I58</f>
        <v>16329</v>
      </c>
      <c r="H58" s="50"/>
      <c r="I58" s="62">
        <v>16329</v>
      </c>
      <c r="J58" s="51">
        <v>16329</v>
      </c>
      <c r="K58" s="13"/>
      <c r="L58" s="12" t="s">
        <v>49</v>
      </c>
      <c r="M58" s="5"/>
      <c r="N58" s="5"/>
      <c r="O58" s="5"/>
      <c r="P58" s="5"/>
    </row>
    <row r="59" spans="1:16" s="6" customFormat="1" ht="44.25" customHeight="1">
      <c r="A59" s="48" t="s">
        <v>138</v>
      </c>
      <c r="B59" s="138" t="s">
        <v>555</v>
      </c>
      <c r="C59" s="73" t="s">
        <v>196</v>
      </c>
      <c r="D59" s="48"/>
      <c r="E59" s="13"/>
      <c r="F59" s="49" t="s">
        <v>149</v>
      </c>
      <c r="G59" s="51">
        <f>H59+I59</f>
        <v>16329</v>
      </c>
      <c r="H59" s="50"/>
      <c r="I59" s="62">
        <v>16329</v>
      </c>
      <c r="J59" s="51">
        <v>16329</v>
      </c>
      <c r="K59" s="13"/>
      <c r="L59" s="12" t="s">
        <v>49</v>
      </c>
      <c r="M59" s="5"/>
      <c r="N59" s="5"/>
      <c r="O59" s="5"/>
      <c r="P59" s="5"/>
    </row>
    <row r="60" spans="1:16" s="6" customFormat="1" ht="44.25" customHeight="1">
      <c r="A60" s="48" t="s">
        <v>139</v>
      </c>
      <c r="B60" s="138" t="s">
        <v>555</v>
      </c>
      <c r="C60" s="73" t="s">
        <v>197</v>
      </c>
      <c r="D60" s="48"/>
      <c r="E60" s="13"/>
      <c r="F60" s="49" t="s">
        <v>149</v>
      </c>
      <c r="G60" s="51">
        <f>H60+I60</f>
        <v>16329</v>
      </c>
      <c r="H60" s="50"/>
      <c r="I60" s="62">
        <v>16329</v>
      </c>
      <c r="J60" s="51">
        <v>16329</v>
      </c>
      <c r="K60" s="13"/>
      <c r="L60" s="12" t="s">
        <v>49</v>
      </c>
      <c r="M60" s="5"/>
      <c r="N60" s="5"/>
      <c r="O60" s="5"/>
      <c r="P60" s="5"/>
    </row>
    <row r="61" spans="1:16" s="6" customFormat="1" ht="44.25" customHeight="1">
      <c r="A61" s="48" t="s">
        <v>140</v>
      </c>
      <c r="B61" s="138" t="s">
        <v>555</v>
      </c>
      <c r="C61" s="73" t="s">
        <v>198</v>
      </c>
      <c r="D61" s="48"/>
      <c r="E61" s="13"/>
      <c r="F61" s="49" t="s">
        <v>149</v>
      </c>
      <c r="G61" s="51">
        <f>H61+I61</f>
        <v>16329</v>
      </c>
      <c r="H61" s="50"/>
      <c r="I61" s="62">
        <v>16329</v>
      </c>
      <c r="J61" s="51">
        <v>16329</v>
      </c>
      <c r="K61" s="13"/>
      <c r="L61" s="12" t="s">
        <v>49</v>
      </c>
      <c r="M61" s="5"/>
      <c r="N61" s="5"/>
      <c r="O61" s="5"/>
      <c r="P61" s="5"/>
    </row>
    <row r="62" spans="1:16" s="6" customFormat="1" ht="44.25" customHeight="1">
      <c r="A62" s="48" t="s">
        <v>141</v>
      </c>
      <c r="B62" s="138" t="s">
        <v>555</v>
      </c>
      <c r="C62" s="73" t="s">
        <v>199</v>
      </c>
      <c r="D62" s="48"/>
      <c r="E62" s="13"/>
      <c r="F62" s="49" t="s">
        <v>149</v>
      </c>
      <c r="G62" s="51">
        <f>H62+I62</f>
        <v>16329</v>
      </c>
      <c r="H62" s="50"/>
      <c r="I62" s="62">
        <v>16329</v>
      </c>
      <c r="J62" s="51">
        <v>16329</v>
      </c>
      <c r="K62" s="13"/>
      <c r="L62" s="12" t="s">
        <v>49</v>
      </c>
      <c r="M62" s="5"/>
      <c r="N62" s="5"/>
      <c r="O62" s="5"/>
      <c r="P62" s="5"/>
    </row>
    <row r="63" spans="1:16" s="6" customFormat="1" ht="44.25" customHeight="1">
      <c r="A63" s="48" t="s">
        <v>142</v>
      </c>
      <c r="B63" s="138" t="s">
        <v>555</v>
      </c>
      <c r="C63" s="73" t="s">
        <v>200</v>
      </c>
      <c r="D63" s="48"/>
      <c r="E63" s="13"/>
      <c r="F63" s="49" t="s">
        <v>149</v>
      </c>
      <c r="G63" s="51">
        <f>H63+I63</f>
        <v>16329</v>
      </c>
      <c r="H63" s="50"/>
      <c r="I63" s="62">
        <v>16329</v>
      </c>
      <c r="J63" s="51">
        <v>16329</v>
      </c>
      <c r="K63" s="13"/>
      <c r="L63" s="12" t="s">
        <v>49</v>
      </c>
      <c r="M63" s="5"/>
      <c r="N63" s="5"/>
      <c r="O63" s="5"/>
      <c r="P63" s="5"/>
    </row>
    <row r="64" spans="1:16" s="6" customFormat="1" ht="49.5" customHeight="1">
      <c r="A64" s="48" t="s">
        <v>143</v>
      </c>
      <c r="B64" s="138" t="s">
        <v>555</v>
      </c>
      <c r="C64" s="73" t="s">
        <v>201</v>
      </c>
      <c r="D64" s="48"/>
      <c r="E64" s="13"/>
      <c r="F64" s="49" t="s">
        <v>149</v>
      </c>
      <c r="G64" s="51">
        <f>H64+I64</f>
        <v>16329</v>
      </c>
      <c r="H64" s="50"/>
      <c r="I64" s="62">
        <v>16329</v>
      </c>
      <c r="J64" s="51">
        <v>16329</v>
      </c>
      <c r="K64" s="13"/>
      <c r="L64" s="12" t="s">
        <v>49</v>
      </c>
      <c r="M64" s="5"/>
      <c r="N64" s="5"/>
      <c r="O64" s="5"/>
      <c r="P64" s="5"/>
    </row>
    <row r="65" spans="1:16" s="6" customFormat="1" ht="44.25" customHeight="1">
      <c r="A65" s="48" t="s">
        <v>144</v>
      </c>
      <c r="B65" s="138" t="s">
        <v>555</v>
      </c>
      <c r="C65" s="73" t="s">
        <v>202</v>
      </c>
      <c r="D65" s="48"/>
      <c r="E65" s="13"/>
      <c r="F65" s="49" t="s">
        <v>149</v>
      </c>
      <c r="G65" s="51">
        <f>H65+I65</f>
        <v>16329</v>
      </c>
      <c r="H65" s="50"/>
      <c r="I65" s="62">
        <v>16329</v>
      </c>
      <c r="J65" s="51">
        <v>16329</v>
      </c>
      <c r="K65" s="13"/>
      <c r="L65" s="12" t="s">
        <v>49</v>
      </c>
      <c r="M65" s="5"/>
      <c r="N65" s="5"/>
      <c r="O65" s="5"/>
      <c r="P65" s="5"/>
    </row>
    <row r="66" spans="1:16" s="6" customFormat="1" ht="44.25" customHeight="1">
      <c r="A66" s="48" t="s">
        <v>145</v>
      </c>
      <c r="B66" s="138" t="s">
        <v>555</v>
      </c>
      <c r="C66" s="73" t="s">
        <v>203</v>
      </c>
      <c r="D66" s="48"/>
      <c r="E66" s="13"/>
      <c r="F66" s="49" t="s">
        <v>149</v>
      </c>
      <c r="G66" s="51">
        <f>H66+I66</f>
        <v>16329</v>
      </c>
      <c r="H66" s="50"/>
      <c r="I66" s="62">
        <v>16329</v>
      </c>
      <c r="J66" s="51">
        <v>16329</v>
      </c>
      <c r="K66" s="13"/>
      <c r="L66" s="12" t="s">
        <v>49</v>
      </c>
      <c r="M66" s="5"/>
      <c r="N66" s="5"/>
      <c r="O66" s="5"/>
      <c r="P66" s="5"/>
    </row>
    <row r="67" spans="1:16" s="6" customFormat="1" ht="44.25" customHeight="1">
      <c r="A67" s="48" t="s">
        <v>146</v>
      </c>
      <c r="B67" s="138" t="s">
        <v>555</v>
      </c>
      <c r="C67" s="73" t="s">
        <v>204</v>
      </c>
      <c r="D67" s="48"/>
      <c r="E67" s="13"/>
      <c r="F67" s="49" t="s">
        <v>149</v>
      </c>
      <c r="G67" s="51">
        <f>H67+I67</f>
        <v>16329</v>
      </c>
      <c r="H67" s="50"/>
      <c r="I67" s="62">
        <v>16329</v>
      </c>
      <c r="J67" s="51">
        <v>16329</v>
      </c>
      <c r="K67" s="13"/>
      <c r="L67" s="12" t="s">
        <v>49</v>
      </c>
      <c r="M67" s="5"/>
      <c r="N67" s="5"/>
      <c r="O67" s="5"/>
      <c r="P67" s="5"/>
    </row>
    <row r="68" spans="1:16" s="6" customFormat="1" ht="44.25" customHeight="1">
      <c r="A68" s="48" t="s">
        <v>147</v>
      </c>
      <c r="B68" s="138" t="s">
        <v>555</v>
      </c>
      <c r="C68" s="73" t="s">
        <v>205</v>
      </c>
      <c r="D68" s="48"/>
      <c r="E68" s="13"/>
      <c r="F68" s="49" t="s">
        <v>149</v>
      </c>
      <c r="G68" s="51">
        <f>H68+I68</f>
        <v>16329</v>
      </c>
      <c r="H68" s="50"/>
      <c r="I68" s="62">
        <v>16329</v>
      </c>
      <c r="J68" s="51">
        <v>16329</v>
      </c>
      <c r="K68" s="13"/>
      <c r="L68" s="12" t="s">
        <v>49</v>
      </c>
      <c r="M68" s="5"/>
      <c r="N68" s="5"/>
      <c r="O68" s="5"/>
      <c r="P68" s="5"/>
    </row>
    <row r="69" spans="1:16" s="6" customFormat="1" ht="44.25" customHeight="1">
      <c r="A69" s="10" t="s">
        <v>148</v>
      </c>
      <c r="B69" s="138" t="s">
        <v>555</v>
      </c>
      <c r="C69" s="74" t="s">
        <v>206</v>
      </c>
      <c r="D69" s="13"/>
      <c r="E69" s="13"/>
      <c r="F69" s="49" t="s">
        <v>150</v>
      </c>
      <c r="G69" s="51">
        <f>H69+I69</f>
        <v>20000</v>
      </c>
      <c r="H69" s="15">
        <v>20000</v>
      </c>
      <c r="I69" s="61"/>
      <c r="J69" s="51">
        <v>20000</v>
      </c>
      <c r="K69" s="13"/>
      <c r="L69" s="12" t="s">
        <v>49</v>
      </c>
      <c r="M69" s="5"/>
      <c r="N69" s="5"/>
      <c r="O69" s="5"/>
      <c r="P69" s="5"/>
    </row>
    <row r="70" spans="1:16" s="6" customFormat="1" ht="44.25" customHeight="1">
      <c r="A70" s="10" t="s">
        <v>646</v>
      </c>
      <c r="B70" s="138" t="s">
        <v>555</v>
      </c>
      <c r="C70" s="74" t="s">
        <v>207</v>
      </c>
      <c r="D70" s="13"/>
      <c r="E70" s="13"/>
      <c r="F70" s="49" t="s">
        <v>150</v>
      </c>
      <c r="G70" s="51">
        <f>H70+I70</f>
        <v>20000</v>
      </c>
      <c r="H70" s="15">
        <v>20000</v>
      </c>
      <c r="I70" s="61"/>
      <c r="J70" s="51">
        <v>20000</v>
      </c>
      <c r="K70" s="13"/>
      <c r="L70" s="12" t="s">
        <v>49</v>
      </c>
      <c r="M70" s="5"/>
      <c r="N70" s="5"/>
      <c r="O70" s="5"/>
      <c r="P70" s="5"/>
    </row>
    <row r="71" spans="1:16" s="8" customFormat="1" ht="20.25" customHeight="1">
      <c r="A71" s="96" t="s">
        <v>87</v>
      </c>
      <c r="B71" s="137"/>
      <c r="C71" s="72"/>
      <c r="D71" s="11"/>
      <c r="E71" s="11"/>
      <c r="F71" s="32"/>
      <c r="G71" s="30">
        <f>SUM(G72:G122)</f>
        <v>916015</v>
      </c>
      <c r="H71" s="30">
        <f>SUM(H72:H122)</f>
        <v>60000</v>
      </c>
      <c r="I71" s="30">
        <f>SUM(I72:I122)</f>
        <v>856015</v>
      </c>
      <c r="J71" s="30">
        <f>SUM(J72:J122)</f>
        <v>916015</v>
      </c>
      <c r="K71" s="32"/>
      <c r="L71" s="11"/>
      <c r="M71" s="7"/>
      <c r="N71" s="7"/>
      <c r="O71" s="7"/>
      <c r="P71" s="7"/>
    </row>
    <row r="72" spans="1:16" s="6" customFormat="1" ht="36.75" customHeight="1">
      <c r="A72" s="10" t="s">
        <v>86</v>
      </c>
      <c r="B72" s="136" t="s">
        <v>554</v>
      </c>
      <c r="C72" s="64" t="s">
        <v>85</v>
      </c>
      <c r="D72" s="13" t="s">
        <v>94</v>
      </c>
      <c r="E72" s="13"/>
      <c r="F72" s="49" t="s">
        <v>150</v>
      </c>
      <c r="G72" s="15">
        <f>H72+I72</f>
        <v>40000</v>
      </c>
      <c r="H72" s="15">
        <v>40000</v>
      </c>
      <c r="I72" s="61"/>
      <c r="J72" s="15">
        <v>40000</v>
      </c>
      <c r="K72" s="13"/>
      <c r="L72" s="12" t="s">
        <v>49</v>
      </c>
      <c r="M72" s="5"/>
      <c r="N72" s="5"/>
      <c r="O72" s="5"/>
      <c r="P72" s="5"/>
    </row>
    <row r="73" spans="1:16" s="6" customFormat="1" ht="31.5">
      <c r="A73" s="10" t="s">
        <v>84</v>
      </c>
      <c r="B73" s="136" t="s">
        <v>554</v>
      </c>
      <c r="C73" s="64" t="s">
        <v>83</v>
      </c>
      <c r="D73" s="13" t="s">
        <v>94</v>
      </c>
      <c r="E73" s="13"/>
      <c r="F73" s="49" t="s">
        <v>150</v>
      </c>
      <c r="G73" s="15">
        <f>H73+I73</f>
        <v>20000</v>
      </c>
      <c r="H73" s="15">
        <v>20000</v>
      </c>
      <c r="I73" s="61"/>
      <c r="J73" s="15">
        <v>20000</v>
      </c>
      <c r="K73" s="13"/>
      <c r="L73" s="12" t="s">
        <v>49</v>
      </c>
      <c r="M73" s="5"/>
      <c r="N73" s="5"/>
      <c r="O73" s="5"/>
      <c r="P73" s="5"/>
    </row>
    <row r="74" spans="1:16" s="6" customFormat="1">
      <c r="A74" s="10" t="s">
        <v>579</v>
      </c>
      <c r="B74" s="136" t="s">
        <v>555</v>
      </c>
      <c r="C74" s="64" t="s">
        <v>534</v>
      </c>
      <c r="D74" s="13" t="s">
        <v>225</v>
      </c>
      <c r="E74" s="13"/>
      <c r="F74" s="100" t="s">
        <v>640</v>
      </c>
      <c r="G74" s="15">
        <f>H74+I74</f>
        <v>28408</v>
      </c>
      <c r="H74" s="15"/>
      <c r="I74" s="61">
        <v>28408</v>
      </c>
      <c r="J74" s="61">
        <v>28408</v>
      </c>
      <c r="K74" s="13"/>
      <c r="L74" s="12" t="s">
        <v>49</v>
      </c>
      <c r="M74" s="5"/>
      <c r="N74" s="5"/>
      <c r="O74" s="5"/>
      <c r="P74" s="5"/>
    </row>
    <row r="75" spans="1:16" s="6" customFormat="1">
      <c r="A75" s="10" t="s">
        <v>210</v>
      </c>
      <c r="B75" s="136" t="s">
        <v>555</v>
      </c>
      <c r="C75" s="64" t="s">
        <v>580</v>
      </c>
      <c r="D75" s="13" t="s">
        <v>225</v>
      </c>
      <c r="E75" s="13"/>
      <c r="F75" s="100" t="s">
        <v>640</v>
      </c>
      <c r="G75" s="15">
        <f>H75+I75</f>
        <v>16995</v>
      </c>
      <c r="H75" s="15"/>
      <c r="I75" s="61">
        <v>16995</v>
      </c>
      <c r="J75" s="61">
        <v>16995</v>
      </c>
      <c r="K75" s="13"/>
      <c r="L75" s="12" t="s">
        <v>49</v>
      </c>
      <c r="M75" s="5"/>
      <c r="N75" s="5"/>
      <c r="O75" s="5"/>
      <c r="P75" s="5"/>
    </row>
    <row r="76" spans="1:16" s="6" customFormat="1">
      <c r="A76" s="10" t="s">
        <v>211</v>
      </c>
      <c r="B76" s="136" t="s">
        <v>555</v>
      </c>
      <c r="C76" s="64" t="s">
        <v>581</v>
      </c>
      <c r="D76" s="13" t="s">
        <v>225</v>
      </c>
      <c r="E76" s="13"/>
      <c r="F76" s="100" t="s">
        <v>640</v>
      </c>
      <c r="G76" s="15">
        <f>H76+I76</f>
        <v>16995</v>
      </c>
      <c r="H76" s="15"/>
      <c r="I76" s="61">
        <v>16995</v>
      </c>
      <c r="J76" s="61">
        <v>16995</v>
      </c>
      <c r="K76" s="13"/>
      <c r="L76" s="12" t="s">
        <v>49</v>
      </c>
      <c r="M76" s="5"/>
      <c r="N76" s="5"/>
      <c r="O76" s="5"/>
      <c r="P76" s="5"/>
    </row>
    <row r="77" spans="1:16" s="6" customFormat="1">
      <c r="A77" s="10" t="s">
        <v>212</v>
      </c>
      <c r="B77" s="136" t="s">
        <v>555</v>
      </c>
      <c r="C77" s="64" t="s">
        <v>582</v>
      </c>
      <c r="D77" s="13" t="s">
        <v>225</v>
      </c>
      <c r="E77" s="13"/>
      <c r="F77" s="100" t="s">
        <v>640</v>
      </c>
      <c r="G77" s="15">
        <f>H77+I77</f>
        <v>16995</v>
      </c>
      <c r="H77" s="15"/>
      <c r="I77" s="61">
        <v>16995</v>
      </c>
      <c r="J77" s="61">
        <v>16995</v>
      </c>
      <c r="K77" s="13"/>
      <c r="L77" s="12" t="s">
        <v>49</v>
      </c>
      <c r="M77" s="5"/>
      <c r="N77" s="5"/>
      <c r="O77" s="5"/>
      <c r="P77" s="5"/>
    </row>
    <row r="78" spans="1:16" s="6" customFormat="1">
      <c r="A78" s="10" t="s">
        <v>213</v>
      </c>
      <c r="B78" s="136" t="s">
        <v>555</v>
      </c>
      <c r="C78" s="64" t="s">
        <v>583</v>
      </c>
      <c r="D78" s="13" t="s">
        <v>225</v>
      </c>
      <c r="E78" s="13"/>
      <c r="F78" s="100" t="s">
        <v>640</v>
      </c>
      <c r="G78" s="15">
        <f>H78+I78</f>
        <v>16995</v>
      </c>
      <c r="H78" s="15"/>
      <c r="I78" s="61">
        <v>16995</v>
      </c>
      <c r="J78" s="61">
        <v>16995</v>
      </c>
      <c r="K78" s="13"/>
      <c r="L78" s="12" t="s">
        <v>49</v>
      </c>
      <c r="M78" s="5"/>
      <c r="N78" s="5"/>
      <c r="O78" s="5"/>
      <c r="P78" s="5"/>
    </row>
    <row r="79" spans="1:16" s="6" customFormat="1">
      <c r="A79" s="10" t="s">
        <v>214</v>
      </c>
      <c r="B79" s="136" t="s">
        <v>555</v>
      </c>
      <c r="C79" s="64" t="s">
        <v>584</v>
      </c>
      <c r="D79" s="13" t="s">
        <v>225</v>
      </c>
      <c r="E79" s="13"/>
      <c r="F79" s="100" t="s">
        <v>640</v>
      </c>
      <c r="G79" s="15">
        <f>H79+I79</f>
        <v>16995</v>
      </c>
      <c r="H79" s="15"/>
      <c r="I79" s="61">
        <v>16995</v>
      </c>
      <c r="J79" s="61">
        <v>16995</v>
      </c>
      <c r="K79" s="13"/>
      <c r="L79" s="12" t="s">
        <v>49</v>
      </c>
      <c r="M79" s="5"/>
      <c r="N79" s="5"/>
      <c r="O79" s="5"/>
      <c r="P79" s="5"/>
    </row>
    <row r="80" spans="1:16" s="6" customFormat="1">
      <c r="A80" s="10" t="s">
        <v>215</v>
      </c>
      <c r="B80" s="136" t="s">
        <v>555</v>
      </c>
      <c r="C80" s="64" t="s">
        <v>585</v>
      </c>
      <c r="D80" s="13" t="s">
        <v>225</v>
      </c>
      <c r="E80" s="13"/>
      <c r="F80" s="100" t="s">
        <v>640</v>
      </c>
      <c r="G80" s="15">
        <f>H80+I80</f>
        <v>16995</v>
      </c>
      <c r="H80" s="15"/>
      <c r="I80" s="61">
        <v>16995</v>
      </c>
      <c r="J80" s="61">
        <v>16995</v>
      </c>
      <c r="K80" s="13"/>
      <c r="L80" s="12" t="s">
        <v>49</v>
      </c>
      <c r="M80" s="5"/>
      <c r="N80" s="5"/>
      <c r="O80" s="5"/>
      <c r="P80" s="5"/>
    </row>
    <row r="81" spans="1:16" s="6" customFormat="1">
      <c r="A81" s="10" t="s">
        <v>216</v>
      </c>
      <c r="B81" s="136" t="s">
        <v>555</v>
      </c>
      <c r="C81" s="64" t="s">
        <v>586</v>
      </c>
      <c r="D81" s="13" t="s">
        <v>225</v>
      </c>
      <c r="E81" s="13"/>
      <c r="F81" s="100" t="s">
        <v>640</v>
      </c>
      <c r="G81" s="15">
        <f>H81+I81</f>
        <v>16995</v>
      </c>
      <c r="H81" s="15"/>
      <c r="I81" s="61">
        <v>16995</v>
      </c>
      <c r="J81" s="61">
        <v>16995</v>
      </c>
      <c r="K81" s="13"/>
      <c r="L81" s="12" t="s">
        <v>49</v>
      </c>
      <c r="M81" s="5"/>
      <c r="N81" s="5"/>
      <c r="O81" s="5"/>
      <c r="P81" s="5"/>
    </row>
    <row r="82" spans="1:16" s="6" customFormat="1">
      <c r="A82" s="10" t="s">
        <v>217</v>
      </c>
      <c r="B82" s="136" t="s">
        <v>555</v>
      </c>
      <c r="C82" s="64" t="s">
        <v>587</v>
      </c>
      <c r="D82" s="13" t="s">
        <v>225</v>
      </c>
      <c r="E82" s="13"/>
      <c r="F82" s="100" t="s">
        <v>640</v>
      </c>
      <c r="G82" s="15">
        <f>H82+I82</f>
        <v>16995</v>
      </c>
      <c r="H82" s="15"/>
      <c r="I82" s="61">
        <v>16995</v>
      </c>
      <c r="J82" s="61">
        <v>16995</v>
      </c>
      <c r="K82" s="13"/>
      <c r="L82" s="12" t="s">
        <v>49</v>
      </c>
      <c r="M82" s="5"/>
      <c r="N82" s="5"/>
      <c r="O82" s="5"/>
      <c r="P82" s="5"/>
    </row>
    <row r="83" spans="1:16" s="6" customFormat="1">
      <c r="A83" s="10" t="s">
        <v>218</v>
      </c>
      <c r="B83" s="136" t="s">
        <v>555</v>
      </c>
      <c r="C83" s="64" t="s">
        <v>588</v>
      </c>
      <c r="D83" s="13" t="s">
        <v>225</v>
      </c>
      <c r="E83" s="13"/>
      <c r="F83" s="100" t="s">
        <v>640</v>
      </c>
      <c r="G83" s="15">
        <f>H83+I83</f>
        <v>16995</v>
      </c>
      <c r="H83" s="15"/>
      <c r="I83" s="61">
        <v>16995</v>
      </c>
      <c r="J83" s="61">
        <v>16995</v>
      </c>
      <c r="K83" s="13"/>
      <c r="L83" s="12" t="s">
        <v>49</v>
      </c>
      <c r="M83" s="5"/>
      <c r="N83" s="5"/>
      <c r="O83" s="5"/>
      <c r="P83" s="5"/>
    </row>
    <row r="84" spans="1:16" s="6" customFormat="1">
      <c r="A84" s="10" t="s">
        <v>219</v>
      </c>
      <c r="B84" s="136" t="s">
        <v>555</v>
      </c>
      <c r="C84" s="64" t="s">
        <v>589</v>
      </c>
      <c r="D84" s="13" t="s">
        <v>225</v>
      </c>
      <c r="E84" s="13"/>
      <c r="F84" s="100" t="s">
        <v>640</v>
      </c>
      <c r="G84" s="15">
        <f>H84+I84</f>
        <v>16995</v>
      </c>
      <c r="H84" s="15"/>
      <c r="I84" s="61">
        <v>16995</v>
      </c>
      <c r="J84" s="61">
        <v>16995</v>
      </c>
      <c r="K84" s="13"/>
      <c r="L84" s="12" t="s">
        <v>49</v>
      </c>
      <c r="M84" s="5"/>
      <c r="N84" s="5"/>
      <c r="O84" s="5"/>
      <c r="P84" s="5"/>
    </row>
    <row r="85" spans="1:16" s="6" customFormat="1">
      <c r="A85" s="10" t="s">
        <v>220</v>
      </c>
      <c r="B85" s="136" t="s">
        <v>555</v>
      </c>
      <c r="C85" s="64" t="s">
        <v>590</v>
      </c>
      <c r="D85" s="13" t="s">
        <v>225</v>
      </c>
      <c r="E85" s="13"/>
      <c r="F85" s="100" t="s">
        <v>640</v>
      </c>
      <c r="G85" s="15">
        <f>H85+I85</f>
        <v>16995</v>
      </c>
      <c r="H85" s="15"/>
      <c r="I85" s="61">
        <v>16995</v>
      </c>
      <c r="J85" s="61">
        <v>16995</v>
      </c>
      <c r="K85" s="13"/>
      <c r="L85" s="12" t="s">
        <v>49</v>
      </c>
      <c r="M85" s="5"/>
      <c r="N85" s="5"/>
      <c r="O85" s="5"/>
      <c r="P85" s="5"/>
    </row>
    <row r="86" spans="1:16" s="6" customFormat="1">
      <c r="A86" s="10" t="s">
        <v>221</v>
      </c>
      <c r="B86" s="136" t="s">
        <v>555</v>
      </c>
      <c r="C86" s="64" t="s">
        <v>591</v>
      </c>
      <c r="D86" s="13" t="s">
        <v>225</v>
      </c>
      <c r="E86" s="13"/>
      <c r="F86" s="100" t="s">
        <v>640</v>
      </c>
      <c r="G86" s="15">
        <f>H86+I86</f>
        <v>16995</v>
      </c>
      <c r="H86" s="15"/>
      <c r="I86" s="61">
        <v>16995</v>
      </c>
      <c r="J86" s="61">
        <v>16995</v>
      </c>
      <c r="K86" s="13"/>
      <c r="L86" s="12" t="s">
        <v>49</v>
      </c>
      <c r="M86" s="5"/>
      <c r="N86" s="5"/>
      <c r="O86" s="5"/>
      <c r="P86" s="5"/>
    </row>
    <row r="87" spans="1:16" s="6" customFormat="1">
      <c r="A87" s="10" t="s">
        <v>222</v>
      </c>
      <c r="B87" s="136" t="s">
        <v>555</v>
      </c>
      <c r="C87" s="64" t="s">
        <v>592</v>
      </c>
      <c r="D87" s="13" t="s">
        <v>225</v>
      </c>
      <c r="E87" s="13"/>
      <c r="F87" s="100" t="s">
        <v>640</v>
      </c>
      <c r="G87" s="15">
        <f>H87+I87</f>
        <v>16995</v>
      </c>
      <c r="H87" s="15"/>
      <c r="I87" s="61">
        <v>16995</v>
      </c>
      <c r="J87" s="61">
        <v>16995</v>
      </c>
      <c r="K87" s="13"/>
      <c r="L87" s="12" t="s">
        <v>49</v>
      </c>
      <c r="M87" s="5"/>
      <c r="N87" s="5"/>
      <c r="O87" s="5"/>
      <c r="P87" s="5"/>
    </row>
    <row r="88" spans="1:16" s="6" customFormat="1">
      <c r="A88" s="10" t="s">
        <v>223</v>
      </c>
      <c r="B88" s="136" t="s">
        <v>555</v>
      </c>
      <c r="C88" s="64" t="s">
        <v>593</v>
      </c>
      <c r="D88" s="13" t="s">
        <v>225</v>
      </c>
      <c r="E88" s="13"/>
      <c r="F88" s="100" t="s">
        <v>640</v>
      </c>
      <c r="G88" s="15">
        <f>H88+I88</f>
        <v>16995</v>
      </c>
      <c r="H88" s="15"/>
      <c r="I88" s="61">
        <v>16995</v>
      </c>
      <c r="J88" s="61">
        <v>16995</v>
      </c>
      <c r="K88" s="13"/>
      <c r="L88" s="12" t="s">
        <v>49</v>
      </c>
      <c r="M88" s="5"/>
      <c r="N88" s="5"/>
      <c r="O88" s="5"/>
      <c r="P88" s="5"/>
    </row>
    <row r="89" spans="1:16" s="6" customFormat="1">
      <c r="A89" s="10" t="s">
        <v>224</v>
      </c>
      <c r="B89" s="136" t="s">
        <v>555</v>
      </c>
      <c r="C89" s="64" t="s">
        <v>594</v>
      </c>
      <c r="D89" s="13" t="s">
        <v>225</v>
      </c>
      <c r="E89" s="13"/>
      <c r="F89" s="100" t="s">
        <v>640</v>
      </c>
      <c r="G89" s="15">
        <f>H89+I89</f>
        <v>16995</v>
      </c>
      <c r="H89" s="15"/>
      <c r="I89" s="61">
        <v>16995</v>
      </c>
      <c r="J89" s="61">
        <v>16995</v>
      </c>
      <c r="K89" s="13"/>
      <c r="L89" s="12" t="s">
        <v>49</v>
      </c>
      <c r="M89" s="5"/>
      <c r="N89" s="5"/>
      <c r="O89" s="5"/>
      <c r="P89" s="5"/>
    </row>
    <row r="90" spans="1:16" s="6" customFormat="1">
      <c r="A90" s="10" t="s">
        <v>227</v>
      </c>
      <c r="B90" s="136" t="s">
        <v>555</v>
      </c>
      <c r="C90" s="64" t="s">
        <v>595</v>
      </c>
      <c r="D90" s="13" t="s">
        <v>225</v>
      </c>
      <c r="E90" s="13"/>
      <c r="F90" s="100" t="s">
        <v>640</v>
      </c>
      <c r="G90" s="15">
        <f>H90+I90</f>
        <v>16995</v>
      </c>
      <c r="H90" s="15"/>
      <c r="I90" s="61">
        <v>16995</v>
      </c>
      <c r="J90" s="61">
        <v>16995</v>
      </c>
      <c r="K90" s="13"/>
      <c r="L90" s="12" t="s">
        <v>49</v>
      </c>
      <c r="M90" s="5"/>
      <c r="N90" s="5"/>
      <c r="O90" s="5"/>
      <c r="P90" s="5"/>
    </row>
    <row r="91" spans="1:16" s="6" customFormat="1">
      <c r="A91" s="10" t="s">
        <v>228</v>
      </c>
      <c r="B91" s="136" t="s">
        <v>555</v>
      </c>
      <c r="C91" s="64" t="s">
        <v>596</v>
      </c>
      <c r="D91" s="13" t="s">
        <v>225</v>
      </c>
      <c r="E91" s="13"/>
      <c r="F91" s="100" t="s">
        <v>640</v>
      </c>
      <c r="G91" s="15">
        <f>H91+I91</f>
        <v>16995</v>
      </c>
      <c r="H91" s="15"/>
      <c r="I91" s="61">
        <v>16995</v>
      </c>
      <c r="J91" s="61">
        <v>16995</v>
      </c>
      <c r="K91" s="13"/>
      <c r="L91" s="12" t="s">
        <v>49</v>
      </c>
      <c r="M91" s="5"/>
      <c r="N91" s="5"/>
      <c r="O91" s="5"/>
      <c r="P91" s="5"/>
    </row>
    <row r="92" spans="1:16" s="6" customFormat="1">
      <c r="A92" s="10" t="s">
        <v>229</v>
      </c>
      <c r="B92" s="136" t="s">
        <v>555</v>
      </c>
      <c r="C92" s="64" t="s">
        <v>597</v>
      </c>
      <c r="D92" s="13" t="s">
        <v>225</v>
      </c>
      <c r="E92" s="13"/>
      <c r="F92" s="100" t="s">
        <v>640</v>
      </c>
      <c r="G92" s="15">
        <f>H92+I92</f>
        <v>16995</v>
      </c>
      <c r="H92" s="15"/>
      <c r="I92" s="61">
        <v>16995</v>
      </c>
      <c r="J92" s="61">
        <v>16995</v>
      </c>
      <c r="K92" s="13"/>
      <c r="L92" s="12" t="s">
        <v>49</v>
      </c>
      <c r="M92" s="5"/>
      <c r="N92" s="5"/>
      <c r="O92" s="5"/>
      <c r="P92" s="5"/>
    </row>
    <row r="93" spans="1:16" s="6" customFormat="1">
      <c r="A93" s="10" t="s">
        <v>230</v>
      </c>
      <c r="B93" s="136" t="s">
        <v>555</v>
      </c>
      <c r="C93" s="64" t="s">
        <v>598</v>
      </c>
      <c r="D93" s="13" t="s">
        <v>225</v>
      </c>
      <c r="E93" s="13"/>
      <c r="F93" s="100" t="s">
        <v>640</v>
      </c>
      <c r="G93" s="15">
        <f>H93+I93</f>
        <v>16995</v>
      </c>
      <c r="H93" s="15"/>
      <c r="I93" s="61">
        <v>16995</v>
      </c>
      <c r="J93" s="61">
        <v>16995</v>
      </c>
      <c r="K93" s="13"/>
      <c r="L93" s="12" t="s">
        <v>49</v>
      </c>
      <c r="M93" s="5"/>
      <c r="N93" s="5"/>
      <c r="O93" s="5"/>
      <c r="P93" s="5"/>
    </row>
    <row r="94" spans="1:16" s="6" customFormat="1">
      <c r="A94" s="10" t="s">
        <v>232</v>
      </c>
      <c r="B94" s="136" t="s">
        <v>555</v>
      </c>
      <c r="C94" s="64" t="s">
        <v>599</v>
      </c>
      <c r="D94" s="13" t="s">
        <v>225</v>
      </c>
      <c r="E94" s="13"/>
      <c r="F94" s="100" t="s">
        <v>640</v>
      </c>
      <c r="G94" s="15">
        <f>H94+I94</f>
        <v>16995</v>
      </c>
      <c r="H94" s="15"/>
      <c r="I94" s="61">
        <v>16995</v>
      </c>
      <c r="J94" s="61">
        <v>16995</v>
      </c>
      <c r="K94" s="13"/>
      <c r="L94" s="12" t="s">
        <v>49</v>
      </c>
      <c r="M94" s="5"/>
      <c r="N94" s="5"/>
      <c r="O94" s="5"/>
      <c r="P94" s="5"/>
    </row>
    <row r="95" spans="1:16" s="6" customFormat="1">
      <c r="A95" s="10" t="s">
        <v>231</v>
      </c>
      <c r="B95" s="136" t="s">
        <v>555</v>
      </c>
      <c r="C95" s="64" t="s">
        <v>600</v>
      </c>
      <c r="D95" s="13" t="s">
        <v>225</v>
      </c>
      <c r="E95" s="13"/>
      <c r="F95" s="100" t="s">
        <v>640</v>
      </c>
      <c r="G95" s="15">
        <f>H95+I95</f>
        <v>16995</v>
      </c>
      <c r="H95" s="15"/>
      <c r="I95" s="61">
        <v>16995</v>
      </c>
      <c r="J95" s="61">
        <v>16995</v>
      </c>
      <c r="K95" s="13"/>
      <c r="L95" s="12" t="s">
        <v>49</v>
      </c>
      <c r="M95" s="5"/>
      <c r="N95" s="5"/>
      <c r="O95" s="5"/>
      <c r="P95" s="5"/>
    </row>
    <row r="96" spans="1:16" s="6" customFormat="1">
      <c r="A96" s="10" t="s">
        <v>233</v>
      </c>
      <c r="B96" s="136" t="s">
        <v>555</v>
      </c>
      <c r="C96" s="64" t="s">
        <v>601</v>
      </c>
      <c r="D96" s="13" t="s">
        <v>225</v>
      </c>
      <c r="E96" s="13"/>
      <c r="F96" s="100" t="s">
        <v>640</v>
      </c>
      <c r="G96" s="15">
        <f>H96+I96</f>
        <v>16995</v>
      </c>
      <c r="H96" s="15"/>
      <c r="I96" s="61">
        <v>16995</v>
      </c>
      <c r="J96" s="61">
        <v>16995</v>
      </c>
      <c r="K96" s="13"/>
      <c r="L96" s="12" t="s">
        <v>49</v>
      </c>
      <c r="M96" s="5"/>
      <c r="N96" s="5"/>
      <c r="O96" s="5"/>
      <c r="P96" s="5"/>
    </row>
    <row r="97" spans="1:16" s="6" customFormat="1">
      <c r="A97" s="10" t="s">
        <v>234</v>
      </c>
      <c r="B97" s="136" t="s">
        <v>555</v>
      </c>
      <c r="C97" s="64" t="s">
        <v>602</v>
      </c>
      <c r="D97" s="13" t="s">
        <v>225</v>
      </c>
      <c r="E97" s="13"/>
      <c r="F97" s="100" t="s">
        <v>640</v>
      </c>
      <c r="G97" s="15">
        <f>H97+I97</f>
        <v>16995</v>
      </c>
      <c r="H97" s="15"/>
      <c r="I97" s="61">
        <v>16995</v>
      </c>
      <c r="J97" s="61">
        <v>16995</v>
      </c>
      <c r="K97" s="13"/>
      <c r="L97" s="12" t="s">
        <v>49</v>
      </c>
      <c r="M97" s="5"/>
      <c r="N97" s="5"/>
      <c r="O97" s="5"/>
      <c r="P97" s="5"/>
    </row>
    <row r="98" spans="1:16" s="6" customFormat="1">
      <c r="A98" s="10" t="s">
        <v>235</v>
      </c>
      <c r="B98" s="136" t="s">
        <v>555</v>
      </c>
      <c r="C98" s="64" t="s">
        <v>603</v>
      </c>
      <c r="D98" s="13" t="s">
        <v>225</v>
      </c>
      <c r="E98" s="13"/>
      <c r="F98" s="100" t="s">
        <v>640</v>
      </c>
      <c r="G98" s="15">
        <f>H98+I98</f>
        <v>16995</v>
      </c>
      <c r="H98" s="15"/>
      <c r="I98" s="61">
        <v>16995</v>
      </c>
      <c r="J98" s="61">
        <v>16995</v>
      </c>
      <c r="K98" s="13"/>
      <c r="L98" s="12" t="s">
        <v>49</v>
      </c>
      <c r="M98" s="5"/>
      <c r="N98" s="5"/>
      <c r="O98" s="5"/>
      <c r="P98" s="5"/>
    </row>
    <row r="99" spans="1:16" s="6" customFormat="1">
      <c r="A99" s="10" t="s">
        <v>236</v>
      </c>
      <c r="B99" s="136" t="s">
        <v>555</v>
      </c>
      <c r="C99" s="64" t="s">
        <v>604</v>
      </c>
      <c r="D99" s="13" t="s">
        <v>225</v>
      </c>
      <c r="E99" s="13"/>
      <c r="F99" s="100" t="s">
        <v>640</v>
      </c>
      <c r="G99" s="15">
        <f>H99+I99</f>
        <v>16995</v>
      </c>
      <c r="H99" s="15"/>
      <c r="I99" s="61">
        <v>16995</v>
      </c>
      <c r="J99" s="61">
        <v>16995</v>
      </c>
      <c r="K99" s="13"/>
      <c r="L99" s="12" t="s">
        <v>49</v>
      </c>
      <c r="M99" s="5"/>
      <c r="N99" s="5"/>
      <c r="O99" s="5"/>
      <c r="P99" s="5"/>
    </row>
    <row r="100" spans="1:16" s="6" customFormat="1">
      <c r="A100" s="10" t="s">
        <v>237</v>
      </c>
      <c r="B100" s="136" t="s">
        <v>555</v>
      </c>
      <c r="C100" s="64" t="s">
        <v>605</v>
      </c>
      <c r="D100" s="13" t="s">
        <v>225</v>
      </c>
      <c r="E100" s="13"/>
      <c r="F100" s="100" t="s">
        <v>640</v>
      </c>
      <c r="G100" s="15">
        <f>H100+I100</f>
        <v>16995</v>
      </c>
      <c r="H100" s="15"/>
      <c r="I100" s="61">
        <v>16995</v>
      </c>
      <c r="J100" s="61">
        <v>16995</v>
      </c>
      <c r="K100" s="13"/>
      <c r="L100" s="12" t="s">
        <v>49</v>
      </c>
      <c r="M100" s="5"/>
      <c r="N100" s="5"/>
      <c r="O100" s="5"/>
      <c r="P100" s="5"/>
    </row>
    <row r="101" spans="1:16" s="6" customFormat="1">
      <c r="A101" s="10" t="s">
        <v>238</v>
      </c>
      <c r="B101" s="136" t="s">
        <v>555</v>
      </c>
      <c r="C101" s="64" t="s">
        <v>606</v>
      </c>
      <c r="D101" s="13" t="s">
        <v>225</v>
      </c>
      <c r="E101" s="13"/>
      <c r="F101" s="100" t="s">
        <v>640</v>
      </c>
      <c r="G101" s="15">
        <f>H101+I101</f>
        <v>16995</v>
      </c>
      <c r="H101" s="15"/>
      <c r="I101" s="61">
        <v>16995</v>
      </c>
      <c r="J101" s="61">
        <v>16995</v>
      </c>
      <c r="K101" s="13"/>
      <c r="L101" s="12" t="s">
        <v>49</v>
      </c>
      <c r="M101" s="5"/>
      <c r="N101" s="5"/>
      <c r="O101" s="5"/>
      <c r="P101" s="5"/>
    </row>
    <row r="102" spans="1:16" s="6" customFormat="1">
      <c r="A102" s="10" t="s">
        <v>239</v>
      </c>
      <c r="B102" s="136" t="s">
        <v>555</v>
      </c>
      <c r="C102" s="64" t="s">
        <v>607</v>
      </c>
      <c r="D102" s="13" t="s">
        <v>225</v>
      </c>
      <c r="E102" s="13"/>
      <c r="F102" s="100" t="s">
        <v>640</v>
      </c>
      <c r="G102" s="15">
        <f>H102+I102</f>
        <v>16995</v>
      </c>
      <c r="H102" s="15"/>
      <c r="I102" s="61">
        <v>16995</v>
      </c>
      <c r="J102" s="61">
        <v>16995</v>
      </c>
      <c r="K102" s="13"/>
      <c r="L102" s="12" t="s">
        <v>49</v>
      </c>
      <c r="M102" s="5"/>
      <c r="N102" s="5"/>
      <c r="O102" s="5"/>
      <c r="P102" s="5"/>
    </row>
    <row r="103" spans="1:16" s="6" customFormat="1">
      <c r="A103" s="10" t="s">
        <v>240</v>
      </c>
      <c r="B103" s="136" t="s">
        <v>555</v>
      </c>
      <c r="C103" s="64" t="s">
        <v>608</v>
      </c>
      <c r="D103" s="13" t="s">
        <v>225</v>
      </c>
      <c r="E103" s="13"/>
      <c r="F103" s="100" t="s">
        <v>640</v>
      </c>
      <c r="G103" s="15">
        <f>H103+I103</f>
        <v>16995</v>
      </c>
      <c r="H103" s="15"/>
      <c r="I103" s="61">
        <v>16995</v>
      </c>
      <c r="J103" s="61">
        <v>16995</v>
      </c>
      <c r="K103" s="13"/>
      <c r="L103" s="12" t="s">
        <v>49</v>
      </c>
      <c r="M103" s="5"/>
      <c r="N103" s="5"/>
      <c r="O103" s="5"/>
      <c r="P103" s="5"/>
    </row>
    <row r="104" spans="1:16" s="6" customFormat="1">
      <c r="A104" s="10" t="s">
        <v>621</v>
      </c>
      <c r="B104" s="136" t="s">
        <v>555</v>
      </c>
      <c r="C104" s="64" t="s">
        <v>609</v>
      </c>
      <c r="D104" s="13" t="s">
        <v>225</v>
      </c>
      <c r="E104" s="13"/>
      <c r="F104" s="100" t="s">
        <v>640</v>
      </c>
      <c r="G104" s="15">
        <f>H104+I104</f>
        <v>16995</v>
      </c>
      <c r="H104" s="15"/>
      <c r="I104" s="61">
        <v>16995</v>
      </c>
      <c r="J104" s="61">
        <v>16995</v>
      </c>
      <c r="K104" s="13"/>
      <c r="L104" s="12" t="s">
        <v>49</v>
      </c>
      <c r="M104" s="5"/>
      <c r="N104" s="5"/>
      <c r="O104" s="5"/>
      <c r="P104" s="5"/>
    </row>
    <row r="105" spans="1:16" s="6" customFormat="1">
      <c r="A105" s="10" t="s">
        <v>503</v>
      </c>
      <c r="B105" s="136" t="s">
        <v>555</v>
      </c>
      <c r="C105" s="64" t="s">
        <v>610</v>
      </c>
      <c r="D105" s="13" t="s">
        <v>225</v>
      </c>
      <c r="E105" s="13"/>
      <c r="F105" s="100" t="s">
        <v>640</v>
      </c>
      <c r="G105" s="15">
        <f>H105+I105</f>
        <v>16995</v>
      </c>
      <c r="H105" s="15"/>
      <c r="I105" s="61">
        <v>16995</v>
      </c>
      <c r="J105" s="61">
        <v>16995</v>
      </c>
      <c r="K105" s="13"/>
      <c r="L105" s="12" t="s">
        <v>49</v>
      </c>
      <c r="M105" s="5"/>
      <c r="N105" s="5"/>
      <c r="O105" s="5"/>
      <c r="P105" s="5"/>
    </row>
    <row r="106" spans="1:16" s="6" customFormat="1">
      <c r="A106" s="10" t="s">
        <v>505</v>
      </c>
      <c r="B106" s="136" t="s">
        <v>555</v>
      </c>
      <c r="C106" s="64" t="s">
        <v>611</v>
      </c>
      <c r="D106" s="13" t="s">
        <v>225</v>
      </c>
      <c r="E106" s="13"/>
      <c r="F106" s="100" t="s">
        <v>640</v>
      </c>
      <c r="G106" s="15">
        <f>H106+I106</f>
        <v>16995</v>
      </c>
      <c r="H106" s="15"/>
      <c r="I106" s="61">
        <v>16995</v>
      </c>
      <c r="J106" s="61">
        <v>16995</v>
      </c>
      <c r="K106" s="13"/>
      <c r="L106" s="12" t="s">
        <v>49</v>
      </c>
      <c r="M106" s="5"/>
      <c r="N106" s="5"/>
      <c r="O106" s="5"/>
      <c r="P106" s="5"/>
    </row>
    <row r="107" spans="1:16" s="6" customFormat="1">
      <c r="A107" s="10" t="s">
        <v>507</v>
      </c>
      <c r="B107" s="136" t="s">
        <v>555</v>
      </c>
      <c r="C107" s="64" t="s">
        <v>612</v>
      </c>
      <c r="D107" s="13" t="s">
        <v>225</v>
      </c>
      <c r="E107" s="13"/>
      <c r="F107" s="100" t="s">
        <v>640</v>
      </c>
      <c r="G107" s="15">
        <f>H107+I107</f>
        <v>16995</v>
      </c>
      <c r="H107" s="15"/>
      <c r="I107" s="61">
        <v>16995</v>
      </c>
      <c r="J107" s="61">
        <v>16995</v>
      </c>
      <c r="K107" s="13"/>
      <c r="L107" s="12" t="s">
        <v>49</v>
      </c>
      <c r="M107" s="5"/>
      <c r="N107" s="5"/>
      <c r="O107" s="5"/>
      <c r="P107" s="5"/>
    </row>
    <row r="108" spans="1:16" s="6" customFormat="1">
      <c r="A108" s="10" t="s">
        <v>509</v>
      </c>
      <c r="B108" s="136" t="s">
        <v>555</v>
      </c>
      <c r="C108" s="64" t="s">
        <v>613</v>
      </c>
      <c r="D108" s="13" t="s">
        <v>225</v>
      </c>
      <c r="E108" s="13"/>
      <c r="F108" s="100" t="s">
        <v>640</v>
      </c>
      <c r="G108" s="15">
        <f>H108+I108</f>
        <v>16995</v>
      </c>
      <c r="H108" s="15"/>
      <c r="I108" s="61">
        <v>16995</v>
      </c>
      <c r="J108" s="61">
        <v>16995</v>
      </c>
      <c r="K108" s="13"/>
      <c r="L108" s="12" t="s">
        <v>49</v>
      </c>
      <c r="M108" s="5"/>
      <c r="N108" s="5"/>
      <c r="O108" s="5"/>
      <c r="P108" s="5"/>
    </row>
    <row r="109" spans="1:16" s="6" customFormat="1">
      <c r="A109" s="10" t="s">
        <v>511</v>
      </c>
      <c r="B109" s="136" t="s">
        <v>555</v>
      </c>
      <c r="C109" s="64" t="s">
        <v>614</v>
      </c>
      <c r="D109" s="13" t="s">
        <v>225</v>
      </c>
      <c r="E109" s="13"/>
      <c r="F109" s="100" t="s">
        <v>640</v>
      </c>
      <c r="G109" s="15">
        <f>H109+I109</f>
        <v>16995</v>
      </c>
      <c r="H109" s="15"/>
      <c r="I109" s="61">
        <v>16995</v>
      </c>
      <c r="J109" s="61">
        <v>16995</v>
      </c>
      <c r="K109" s="13"/>
      <c r="L109" s="12" t="s">
        <v>49</v>
      </c>
      <c r="M109" s="5"/>
      <c r="N109" s="5"/>
      <c r="O109" s="5"/>
      <c r="P109" s="5"/>
    </row>
    <row r="110" spans="1:16" s="6" customFormat="1">
      <c r="A110" s="10" t="s">
        <v>622</v>
      </c>
      <c r="B110" s="136" t="s">
        <v>555</v>
      </c>
      <c r="C110" s="64" t="s">
        <v>615</v>
      </c>
      <c r="D110" s="13" t="s">
        <v>225</v>
      </c>
      <c r="E110" s="13"/>
      <c r="F110" s="100" t="s">
        <v>640</v>
      </c>
      <c r="G110" s="15">
        <f>H110+I110</f>
        <v>16995</v>
      </c>
      <c r="H110" s="15"/>
      <c r="I110" s="61">
        <v>16995</v>
      </c>
      <c r="J110" s="61">
        <v>16995</v>
      </c>
      <c r="K110" s="13"/>
      <c r="L110" s="12" t="s">
        <v>49</v>
      </c>
      <c r="M110" s="5"/>
      <c r="N110" s="5"/>
      <c r="O110" s="5"/>
      <c r="P110" s="5"/>
    </row>
    <row r="111" spans="1:16" s="6" customFormat="1">
      <c r="A111" s="10" t="s">
        <v>623</v>
      </c>
      <c r="B111" s="136" t="s">
        <v>555</v>
      </c>
      <c r="C111" s="64" t="s">
        <v>616</v>
      </c>
      <c r="D111" s="13" t="s">
        <v>225</v>
      </c>
      <c r="E111" s="13"/>
      <c r="F111" s="100" t="s">
        <v>640</v>
      </c>
      <c r="G111" s="15">
        <f>H111+I111</f>
        <v>16995</v>
      </c>
      <c r="H111" s="15"/>
      <c r="I111" s="61">
        <v>16995</v>
      </c>
      <c r="J111" s="61">
        <v>16995</v>
      </c>
      <c r="K111" s="13"/>
      <c r="L111" s="12" t="s">
        <v>49</v>
      </c>
      <c r="M111" s="5"/>
      <c r="N111" s="5"/>
      <c r="O111" s="5"/>
      <c r="P111" s="5"/>
    </row>
    <row r="112" spans="1:16" s="6" customFormat="1">
      <c r="A112" s="10" t="s">
        <v>624</v>
      </c>
      <c r="B112" s="136" t="s">
        <v>555</v>
      </c>
      <c r="C112" s="64" t="s">
        <v>617</v>
      </c>
      <c r="D112" s="13" t="s">
        <v>225</v>
      </c>
      <c r="E112" s="13"/>
      <c r="F112" s="100" t="s">
        <v>640</v>
      </c>
      <c r="G112" s="15">
        <f>H112+I112</f>
        <v>16995</v>
      </c>
      <c r="H112" s="15"/>
      <c r="I112" s="61">
        <v>16995</v>
      </c>
      <c r="J112" s="61">
        <v>16995</v>
      </c>
      <c r="K112" s="13"/>
      <c r="L112" s="12" t="s">
        <v>49</v>
      </c>
      <c r="M112" s="5"/>
      <c r="N112" s="5"/>
      <c r="O112" s="5"/>
      <c r="P112" s="5"/>
    </row>
    <row r="113" spans="1:16" s="6" customFormat="1">
      <c r="A113" s="10" t="s">
        <v>625</v>
      </c>
      <c r="B113" s="136" t="s">
        <v>555</v>
      </c>
      <c r="C113" s="64" t="s">
        <v>618</v>
      </c>
      <c r="D113" s="13" t="s">
        <v>225</v>
      </c>
      <c r="E113" s="13"/>
      <c r="F113" s="100" t="s">
        <v>640</v>
      </c>
      <c r="G113" s="15">
        <f>H113+I113</f>
        <v>16995</v>
      </c>
      <c r="H113" s="15"/>
      <c r="I113" s="61">
        <v>16995</v>
      </c>
      <c r="J113" s="61">
        <v>16995</v>
      </c>
      <c r="K113" s="13"/>
      <c r="L113" s="12" t="s">
        <v>49</v>
      </c>
      <c r="M113" s="5"/>
      <c r="N113" s="5"/>
      <c r="O113" s="5"/>
      <c r="P113" s="5"/>
    </row>
    <row r="114" spans="1:16" s="6" customFormat="1">
      <c r="A114" s="10" t="s">
        <v>626</v>
      </c>
      <c r="B114" s="136" t="s">
        <v>555</v>
      </c>
      <c r="C114" s="64" t="s">
        <v>619</v>
      </c>
      <c r="D114" s="13" t="s">
        <v>225</v>
      </c>
      <c r="E114" s="13"/>
      <c r="F114" s="100" t="s">
        <v>640</v>
      </c>
      <c r="G114" s="15">
        <f>H114+I114</f>
        <v>16995</v>
      </c>
      <c r="H114" s="15"/>
      <c r="I114" s="61">
        <v>16995</v>
      </c>
      <c r="J114" s="61">
        <v>16995</v>
      </c>
      <c r="K114" s="13"/>
      <c r="L114" s="12" t="s">
        <v>49</v>
      </c>
      <c r="M114" s="5"/>
      <c r="N114" s="5"/>
      <c r="O114" s="5"/>
      <c r="P114" s="5"/>
    </row>
    <row r="115" spans="1:16" s="6" customFormat="1">
      <c r="A115" s="10" t="s">
        <v>627</v>
      </c>
      <c r="B115" s="136" t="s">
        <v>555</v>
      </c>
      <c r="C115" s="64" t="s">
        <v>620</v>
      </c>
      <c r="D115" s="13" t="s">
        <v>225</v>
      </c>
      <c r="E115" s="13"/>
      <c r="F115" s="100" t="s">
        <v>640</v>
      </c>
      <c r="G115" s="15">
        <f>H115+I115</f>
        <v>16995</v>
      </c>
      <c r="H115" s="15"/>
      <c r="I115" s="61">
        <v>16995</v>
      </c>
      <c r="J115" s="61">
        <v>16995</v>
      </c>
      <c r="K115" s="13"/>
      <c r="L115" s="12" t="s">
        <v>49</v>
      </c>
      <c r="M115" s="5"/>
      <c r="N115" s="5"/>
      <c r="O115" s="5"/>
      <c r="P115" s="5"/>
    </row>
    <row r="116" spans="1:16" s="6" customFormat="1">
      <c r="A116" s="10" t="s">
        <v>628</v>
      </c>
      <c r="B116" s="136" t="s">
        <v>555</v>
      </c>
      <c r="C116" s="64" t="s">
        <v>534</v>
      </c>
      <c r="D116" s="13" t="s">
        <v>225</v>
      </c>
      <c r="E116" s="13"/>
      <c r="F116" s="100" t="s">
        <v>640</v>
      </c>
      <c r="G116" s="15">
        <f>H116+I116</f>
        <v>28408</v>
      </c>
      <c r="H116" s="15"/>
      <c r="I116" s="61">
        <v>28408</v>
      </c>
      <c r="J116" s="61">
        <v>28408</v>
      </c>
      <c r="K116" s="13"/>
      <c r="L116" s="12" t="s">
        <v>49</v>
      </c>
      <c r="M116" s="5"/>
      <c r="N116" s="5"/>
      <c r="O116" s="5"/>
      <c r="P116" s="5"/>
    </row>
    <row r="117" spans="1:16" s="6" customFormat="1">
      <c r="A117" s="10" t="s">
        <v>629</v>
      </c>
      <c r="B117" s="136" t="s">
        <v>555</v>
      </c>
      <c r="C117" s="64" t="s">
        <v>634</v>
      </c>
      <c r="D117" s="13" t="s">
        <v>225</v>
      </c>
      <c r="E117" s="13"/>
      <c r="F117" s="100" t="s">
        <v>640</v>
      </c>
      <c r="G117" s="15">
        <f>H117+I117</f>
        <v>17648</v>
      </c>
      <c r="H117" s="15"/>
      <c r="I117" s="61">
        <v>17648</v>
      </c>
      <c r="J117" s="61">
        <v>17648</v>
      </c>
      <c r="K117" s="13"/>
      <c r="L117" s="12" t="s">
        <v>49</v>
      </c>
      <c r="M117" s="5"/>
      <c r="N117" s="5"/>
      <c r="O117" s="5"/>
      <c r="P117" s="5"/>
    </row>
    <row r="118" spans="1:16" s="6" customFormat="1">
      <c r="A118" s="10" t="s">
        <v>630</v>
      </c>
      <c r="B118" s="136" t="s">
        <v>555</v>
      </c>
      <c r="C118" s="64" t="s">
        <v>635</v>
      </c>
      <c r="D118" s="13" t="s">
        <v>225</v>
      </c>
      <c r="E118" s="13"/>
      <c r="F118" s="100" t="s">
        <v>640</v>
      </c>
      <c r="G118" s="15">
        <f>H118+I118</f>
        <v>18546</v>
      </c>
      <c r="H118" s="15"/>
      <c r="I118" s="61">
        <v>18546</v>
      </c>
      <c r="J118" s="61">
        <v>18546</v>
      </c>
      <c r="K118" s="13"/>
      <c r="L118" s="12" t="s">
        <v>49</v>
      </c>
      <c r="M118" s="5"/>
      <c r="N118" s="5"/>
      <c r="O118" s="5"/>
      <c r="P118" s="5"/>
    </row>
    <row r="119" spans="1:16" s="6" customFormat="1">
      <c r="A119" s="10" t="s">
        <v>631</v>
      </c>
      <c r="B119" s="136" t="s">
        <v>555</v>
      </c>
      <c r="C119" s="64" t="s">
        <v>636</v>
      </c>
      <c r="D119" s="13" t="s">
        <v>94</v>
      </c>
      <c r="E119" s="13"/>
      <c r="F119" s="100" t="s">
        <v>640</v>
      </c>
      <c r="G119" s="15">
        <f>H119+I119</f>
        <v>14850</v>
      </c>
      <c r="H119" s="15"/>
      <c r="I119" s="61">
        <v>14850</v>
      </c>
      <c r="J119" s="61">
        <v>14850</v>
      </c>
      <c r="K119" s="13"/>
      <c r="L119" s="12" t="s">
        <v>49</v>
      </c>
      <c r="M119" s="5"/>
      <c r="N119" s="5"/>
      <c r="O119" s="5"/>
      <c r="P119" s="5"/>
    </row>
    <row r="120" spans="1:16" s="6" customFormat="1">
      <c r="A120" s="10" t="s">
        <v>632</v>
      </c>
      <c r="B120" s="136" t="s">
        <v>555</v>
      </c>
      <c r="C120" s="64" t="s">
        <v>637</v>
      </c>
      <c r="D120" s="13" t="s">
        <v>94</v>
      </c>
      <c r="E120" s="13"/>
      <c r="F120" s="100" t="s">
        <v>640</v>
      </c>
      <c r="G120" s="15">
        <f>H120+I120</f>
        <v>28490</v>
      </c>
      <c r="H120" s="15"/>
      <c r="I120" s="61">
        <v>28490</v>
      </c>
      <c r="J120" s="61">
        <v>28490</v>
      </c>
      <c r="K120" s="13"/>
      <c r="L120" s="12" t="s">
        <v>49</v>
      </c>
      <c r="M120" s="5"/>
      <c r="N120" s="5"/>
      <c r="O120" s="5"/>
      <c r="P120" s="5"/>
    </row>
    <row r="121" spans="1:16" s="6" customFormat="1">
      <c r="A121" s="10" t="s">
        <v>633</v>
      </c>
      <c r="B121" s="136" t="s">
        <v>555</v>
      </c>
      <c r="C121" s="64" t="s">
        <v>638</v>
      </c>
      <c r="D121" s="13" t="s">
        <v>225</v>
      </c>
      <c r="E121" s="13"/>
      <c r="F121" s="100" t="s">
        <v>640</v>
      </c>
      <c r="G121" s="15">
        <f>H121+I121</f>
        <v>11170</v>
      </c>
      <c r="H121" s="15"/>
      <c r="I121" s="61">
        <v>11170</v>
      </c>
      <c r="J121" s="61">
        <v>11170</v>
      </c>
      <c r="K121" s="13"/>
      <c r="L121" s="12" t="s">
        <v>49</v>
      </c>
      <c r="M121" s="5"/>
      <c r="N121" s="5"/>
      <c r="O121" s="5"/>
      <c r="P121" s="5"/>
    </row>
    <row r="122" spans="1:16" s="6" customFormat="1" ht="38.25" customHeight="1">
      <c r="A122" s="10" t="s">
        <v>639</v>
      </c>
      <c r="B122" s="136" t="s">
        <v>555</v>
      </c>
      <c r="C122" s="64"/>
      <c r="D122" s="13" t="s">
        <v>94</v>
      </c>
      <c r="E122" s="13">
        <v>2023</v>
      </c>
      <c r="F122" s="100" t="s">
        <v>641</v>
      </c>
      <c r="G122" s="15">
        <f>H122+I122</f>
        <v>11700</v>
      </c>
      <c r="H122" s="15"/>
      <c r="I122" s="61">
        <v>11700</v>
      </c>
      <c r="J122" s="61">
        <v>11700</v>
      </c>
      <c r="K122" s="13"/>
      <c r="L122" s="12" t="s">
        <v>49</v>
      </c>
      <c r="M122" s="5"/>
      <c r="N122" s="5"/>
      <c r="O122" s="5"/>
      <c r="P122" s="5"/>
    </row>
    <row r="123" spans="1:16" s="8" customFormat="1" ht="24" customHeight="1">
      <c r="A123" s="107" t="s">
        <v>40</v>
      </c>
      <c r="B123" s="139"/>
      <c r="C123" s="108"/>
      <c r="D123" s="109"/>
      <c r="E123" s="109"/>
      <c r="F123" s="110"/>
      <c r="G123" s="111">
        <f>SUM(G124:G133)</f>
        <v>240046</v>
      </c>
      <c r="H123" s="111">
        <f>SUM(H124:H133)</f>
        <v>20000</v>
      </c>
      <c r="I123" s="127">
        <f>SUM(I124:I133)</f>
        <v>220046</v>
      </c>
      <c r="J123" s="111">
        <f>SUM(J124:J133)</f>
        <v>240046</v>
      </c>
      <c r="K123" s="110"/>
      <c r="L123" s="109"/>
      <c r="M123" s="112"/>
      <c r="N123" s="112"/>
      <c r="O123" s="112"/>
      <c r="P123" s="112"/>
    </row>
    <row r="124" spans="1:16" s="119" customFormat="1" ht="25.5">
      <c r="A124" s="82" t="s">
        <v>288</v>
      </c>
      <c r="B124" s="136" t="s">
        <v>555</v>
      </c>
      <c r="C124" s="33" t="s">
        <v>569</v>
      </c>
      <c r="D124" s="33" t="s">
        <v>225</v>
      </c>
      <c r="E124" s="33"/>
      <c r="F124" s="122" t="s">
        <v>418</v>
      </c>
      <c r="G124" s="34">
        <f>H124+I124</f>
        <v>11170</v>
      </c>
      <c r="H124" s="34"/>
      <c r="I124" s="66">
        <v>11170</v>
      </c>
      <c r="J124" s="34">
        <v>11170</v>
      </c>
      <c r="K124" s="120"/>
      <c r="L124" s="12" t="s">
        <v>49</v>
      </c>
      <c r="M124" s="121"/>
      <c r="N124" s="121"/>
      <c r="O124" s="121"/>
      <c r="P124" s="121"/>
    </row>
    <row r="125" spans="1:16" s="119" customFormat="1" ht="20.25" customHeight="1">
      <c r="A125" s="82" t="s">
        <v>103</v>
      </c>
      <c r="B125" s="136" t="s">
        <v>555</v>
      </c>
      <c r="C125" s="33" t="s">
        <v>570</v>
      </c>
      <c r="D125" s="33" t="s">
        <v>225</v>
      </c>
      <c r="E125" s="33"/>
      <c r="F125" s="122" t="s">
        <v>418</v>
      </c>
      <c r="G125" s="34">
        <f>H125+I125</f>
        <v>10020</v>
      </c>
      <c r="H125" s="34"/>
      <c r="I125" s="66">
        <v>10020</v>
      </c>
      <c r="J125" s="34">
        <v>10020</v>
      </c>
      <c r="K125" s="120"/>
      <c r="L125" s="12" t="s">
        <v>49</v>
      </c>
      <c r="M125" s="121"/>
      <c r="N125" s="121"/>
      <c r="O125" s="121"/>
      <c r="P125" s="121"/>
    </row>
    <row r="126" spans="1:16" s="119" customFormat="1" ht="25.5" customHeight="1">
      <c r="A126" s="82" t="s">
        <v>561</v>
      </c>
      <c r="B126" s="136" t="s">
        <v>554</v>
      </c>
      <c r="C126" s="33" t="s">
        <v>151</v>
      </c>
      <c r="D126" s="33" t="s">
        <v>94</v>
      </c>
      <c r="E126" s="33"/>
      <c r="F126" s="122" t="s">
        <v>98</v>
      </c>
      <c r="G126" s="34">
        <f>H126+I126</f>
        <v>20000</v>
      </c>
      <c r="H126" s="34">
        <v>20000</v>
      </c>
      <c r="I126" s="66"/>
      <c r="J126" s="34">
        <v>20000</v>
      </c>
      <c r="K126" s="120"/>
      <c r="L126" s="12" t="s">
        <v>49</v>
      </c>
      <c r="M126" s="121"/>
      <c r="N126" s="121"/>
      <c r="O126" s="121"/>
      <c r="P126" s="121"/>
    </row>
    <row r="127" spans="1:16" s="119" customFormat="1" ht="25.5">
      <c r="A127" s="82" t="s">
        <v>562</v>
      </c>
      <c r="B127" s="136" t="s">
        <v>555</v>
      </c>
      <c r="C127" s="33" t="s">
        <v>571</v>
      </c>
      <c r="D127" s="33" t="s">
        <v>94</v>
      </c>
      <c r="E127" s="33"/>
      <c r="F127" s="122" t="s">
        <v>572</v>
      </c>
      <c r="G127" s="34">
        <f>H127+I127</f>
        <v>28408</v>
      </c>
      <c r="H127" s="34"/>
      <c r="I127" s="66">
        <v>28408</v>
      </c>
      <c r="J127" s="34">
        <v>28408</v>
      </c>
      <c r="K127" s="120"/>
      <c r="L127" s="12" t="s">
        <v>49</v>
      </c>
      <c r="M127" s="121"/>
      <c r="N127" s="121"/>
      <c r="O127" s="121"/>
      <c r="P127" s="121"/>
    </row>
    <row r="128" spans="1:16" s="119" customFormat="1" ht="25.5">
      <c r="A128" s="82" t="s">
        <v>563</v>
      </c>
      <c r="B128" s="136" t="s">
        <v>555</v>
      </c>
      <c r="C128" s="33" t="s">
        <v>573</v>
      </c>
      <c r="D128" s="33" t="s">
        <v>94</v>
      </c>
      <c r="E128" s="33"/>
      <c r="F128" s="122" t="s">
        <v>572</v>
      </c>
      <c r="G128" s="34">
        <f>H128+I128</f>
        <v>28408</v>
      </c>
      <c r="H128" s="34"/>
      <c r="I128" s="66">
        <v>28408</v>
      </c>
      <c r="J128" s="34">
        <v>28408</v>
      </c>
      <c r="K128" s="120"/>
      <c r="L128" s="12" t="s">
        <v>49</v>
      </c>
      <c r="M128" s="121"/>
      <c r="N128" s="121"/>
      <c r="O128" s="121"/>
      <c r="P128" s="121"/>
    </row>
    <row r="129" spans="1:16" s="119" customFormat="1" ht="25.5">
      <c r="A129" s="82" t="s">
        <v>564</v>
      </c>
      <c r="B129" s="136" t="s">
        <v>555</v>
      </c>
      <c r="C129" s="33" t="s">
        <v>574</v>
      </c>
      <c r="D129" s="33" t="s">
        <v>94</v>
      </c>
      <c r="E129" s="33"/>
      <c r="F129" s="122" t="s">
        <v>572</v>
      </c>
      <c r="G129" s="34">
        <f>H129+I129</f>
        <v>28408</v>
      </c>
      <c r="H129" s="34"/>
      <c r="I129" s="66">
        <v>28408</v>
      </c>
      <c r="J129" s="34">
        <v>28408</v>
      </c>
      <c r="K129" s="120"/>
      <c r="L129" s="12" t="s">
        <v>49</v>
      </c>
      <c r="M129" s="121"/>
      <c r="N129" s="121"/>
      <c r="O129" s="121"/>
      <c r="P129" s="121"/>
    </row>
    <row r="130" spans="1:16" s="119" customFormat="1" ht="25.5">
      <c r="A130" s="82" t="s">
        <v>565</v>
      </c>
      <c r="B130" s="136" t="s">
        <v>555</v>
      </c>
      <c r="C130" s="33" t="s">
        <v>575</v>
      </c>
      <c r="D130" s="33" t="s">
        <v>94</v>
      </c>
      <c r="E130" s="33"/>
      <c r="F130" s="122" t="s">
        <v>572</v>
      </c>
      <c r="G130" s="34">
        <f>H130+I130</f>
        <v>28408</v>
      </c>
      <c r="H130" s="34"/>
      <c r="I130" s="66">
        <v>28408</v>
      </c>
      <c r="J130" s="34">
        <v>28408</v>
      </c>
      <c r="K130" s="120"/>
      <c r="L130" s="12" t="s">
        <v>49</v>
      </c>
      <c r="M130" s="121"/>
      <c r="N130" s="121"/>
      <c r="O130" s="121"/>
      <c r="P130" s="121"/>
    </row>
    <row r="131" spans="1:16" s="119" customFormat="1" ht="25.5">
      <c r="A131" s="82" t="s">
        <v>566</v>
      </c>
      <c r="B131" s="136" t="s">
        <v>555</v>
      </c>
      <c r="C131" s="33" t="s">
        <v>576</v>
      </c>
      <c r="D131" s="33" t="s">
        <v>94</v>
      </c>
      <c r="E131" s="33"/>
      <c r="F131" s="122" t="s">
        <v>572</v>
      </c>
      <c r="G131" s="34">
        <f>H131+I131</f>
        <v>28408</v>
      </c>
      <c r="H131" s="34"/>
      <c r="I131" s="66">
        <v>28408</v>
      </c>
      <c r="J131" s="34">
        <v>28408</v>
      </c>
      <c r="K131" s="120"/>
      <c r="L131" s="12" t="s">
        <v>49</v>
      </c>
      <c r="M131" s="121"/>
      <c r="N131" s="121"/>
      <c r="O131" s="121"/>
      <c r="P131" s="121"/>
    </row>
    <row r="132" spans="1:16" s="119" customFormat="1" ht="25.5">
      <c r="A132" s="82" t="s">
        <v>567</v>
      </c>
      <c r="B132" s="136" t="s">
        <v>555</v>
      </c>
      <c r="C132" s="33" t="s">
        <v>577</v>
      </c>
      <c r="D132" s="33" t="s">
        <v>94</v>
      </c>
      <c r="E132" s="33"/>
      <c r="F132" s="122" t="s">
        <v>572</v>
      </c>
      <c r="G132" s="34">
        <f>H132+I132</f>
        <v>28408</v>
      </c>
      <c r="H132" s="34"/>
      <c r="I132" s="66">
        <v>28408</v>
      </c>
      <c r="J132" s="34">
        <v>28408</v>
      </c>
      <c r="K132" s="120"/>
      <c r="L132" s="12" t="s">
        <v>49</v>
      </c>
      <c r="M132" s="121"/>
      <c r="N132" s="121"/>
      <c r="O132" s="121"/>
      <c r="P132" s="121"/>
    </row>
    <row r="133" spans="1:16" s="119" customFormat="1" ht="25.5">
      <c r="A133" s="82" t="s">
        <v>568</v>
      </c>
      <c r="B133" s="136" t="s">
        <v>555</v>
      </c>
      <c r="C133" s="33" t="s">
        <v>578</v>
      </c>
      <c r="D133" s="33" t="s">
        <v>94</v>
      </c>
      <c r="E133" s="33"/>
      <c r="F133" s="122" t="s">
        <v>572</v>
      </c>
      <c r="G133" s="34">
        <f>H133+I133</f>
        <v>28408</v>
      </c>
      <c r="H133" s="34"/>
      <c r="I133" s="66">
        <v>28408</v>
      </c>
      <c r="J133" s="34">
        <v>28408</v>
      </c>
      <c r="K133" s="120"/>
      <c r="L133" s="12" t="s">
        <v>49</v>
      </c>
      <c r="M133" s="121"/>
      <c r="N133" s="121"/>
      <c r="O133" s="121"/>
      <c r="P133" s="121"/>
    </row>
    <row r="134" spans="1:16" s="8" customFormat="1" ht="26.25" customHeight="1">
      <c r="A134" s="113" t="s">
        <v>41</v>
      </c>
      <c r="B134" s="140"/>
      <c r="C134" s="114"/>
      <c r="D134" s="115"/>
      <c r="E134" s="115"/>
      <c r="F134" s="116"/>
      <c r="G134" s="117">
        <f>SUM(G135:G135)</f>
        <v>20000</v>
      </c>
      <c r="H134" s="117">
        <f>SUM(H135:H135)</f>
        <v>20000</v>
      </c>
      <c r="I134" s="128">
        <f>SUM(I135:I135)</f>
        <v>0</v>
      </c>
      <c r="J134" s="117">
        <f>SUM(J135:J135)</f>
        <v>20000</v>
      </c>
      <c r="K134" s="116"/>
      <c r="L134" s="115"/>
      <c r="M134" s="118"/>
      <c r="N134" s="118"/>
      <c r="O134" s="118"/>
      <c r="P134" s="118"/>
    </row>
    <row r="135" spans="1:16" s="6" customFormat="1" ht="25.5" customHeight="1">
      <c r="A135" s="46" t="s">
        <v>100</v>
      </c>
      <c r="B135" s="36" t="s">
        <v>556</v>
      </c>
      <c r="C135" s="33" t="s">
        <v>101</v>
      </c>
      <c r="D135" s="36" t="s">
        <v>94</v>
      </c>
      <c r="E135" s="36" t="s">
        <v>96</v>
      </c>
      <c r="F135" s="102"/>
      <c r="G135" s="34">
        <v>20000</v>
      </c>
      <c r="H135" s="34">
        <v>20000</v>
      </c>
      <c r="I135" s="129"/>
      <c r="J135" s="34">
        <v>20000</v>
      </c>
      <c r="K135" s="47"/>
      <c r="L135" s="12" t="s">
        <v>49</v>
      </c>
      <c r="M135" s="5"/>
      <c r="N135" s="5"/>
      <c r="O135" s="5"/>
      <c r="P135" s="5"/>
    </row>
    <row r="136" spans="1:16" s="8" customFormat="1" ht="31.5">
      <c r="A136" s="9" t="s">
        <v>42</v>
      </c>
      <c r="B136" s="137"/>
      <c r="C136" s="72"/>
      <c r="D136" s="11"/>
      <c r="E136" s="11"/>
      <c r="F136" s="32"/>
      <c r="G136" s="30">
        <f>SUM(G137:G137)</f>
        <v>20000</v>
      </c>
      <c r="H136" s="30">
        <f>SUM(H137:H137)</f>
        <v>20000</v>
      </c>
      <c r="I136" s="126">
        <f>SUM(I137:I137)</f>
        <v>0</v>
      </c>
      <c r="J136" s="30">
        <f>SUM(J137:J137)</f>
        <v>20000</v>
      </c>
      <c r="K136" s="32"/>
      <c r="L136" s="11"/>
      <c r="M136" s="7"/>
      <c r="N136" s="7"/>
      <c r="O136" s="7"/>
      <c r="P136" s="7"/>
    </row>
    <row r="137" spans="1:16" s="6" customFormat="1">
      <c r="A137" s="46" t="s">
        <v>100</v>
      </c>
      <c r="B137" s="36" t="s">
        <v>556</v>
      </c>
      <c r="C137" s="33" t="s">
        <v>151</v>
      </c>
      <c r="D137" s="36" t="s">
        <v>94</v>
      </c>
      <c r="E137" s="36" t="s">
        <v>96</v>
      </c>
      <c r="F137" s="103" t="s">
        <v>98</v>
      </c>
      <c r="G137" s="34">
        <v>20000</v>
      </c>
      <c r="H137" s="66">
        <v>20000</v>
      </c>
      <c r="I137" s="129"/>
      <c r="J137" s="34">
        <v>20000</v>
      </c>
      <c r="K137" s="47"/>
      <c r="L137" s="12" t="s">
        <v>49</v>
      </c>
      <c r="M137" s="5"/>
      <c r="N137" s="5"/>
      <c r="O137" s="5"/>
      <c r="P137" s="5"/>
    </row>
    <row r="138" spans="1:16" s="8" customFormat="1" ht="35.25" customHeight="1">
      <c r="A138" s="95" t="s">
        <v>645</v>
      </c>
      <c r="B138" s="135"/>
      <c r="C138" s="72"/>
      <c r="D138" s="11"/>
      <c r="E138" s="11"/>
      <c r="F138" s="32"/>
      <c r="G138" s="30">
        <f>SUM(G139:G190)</f>
        <v>972643.4</v>
      </c>
      <c r="H138" s="30">
        <f>SUM('[1]BM 03'!E1173:E1224)</f>
        <v>972643.4</v>
      </c>
      <c r="I138" s="130">
        <f>SUM('[1]BM 03'!F1173:F1224)</f>
        <v>20000</v>
      </c>
      <c r="J138" s="30">
        <f>SUM(J139:J190)</f>
        <v>972643.4</v>
      </c>
      <c r="K138" s="32"/>
      <c r="L138" s="11"/>
      <c r="M138" s="7"/>
      <c r="N138" s="7"/>
      <c r="O138" s="7"/>
      <c r="P138" s="7"/>
    </row>
    <row r="139" spans="1:16" s="93" customFormat="1" ht="15">
      <c r="A139" s="82" t="s">
        <v>463</v>
      </c>
      <c r="B139" s="36" t="s">
        <v>555</v>
      </c>
      <c r="C139" s="33" t="s">
        <v>464</v>
      </c>
      <c r="D139" s="33" t="s">
        <v>459</v>
      </c>
      <c r="E139" s="36"/>
      <c r="F139" s="104" t="s">
        <v>465</v>
      </c>
      <c r="G139" s="34">
        <v>21336</v>
      </c>
      <c r="H139" s="181"/>
      <c r="I139" s="181"/>
      <c r="J139" s="34">
        <v>21336</v>
      </c>
      <c r="K139" s="94"/>
      <c r="L139" s="94" t="s">
        <v>466</v>
      </c>
      <c r="M139" s="94"/>
      <c r="N139" s="94"/>
      <c r="O139" s="94"/>
      <c r="P139" s="94"/>
    </row>
    <row r="140" spans="1:16" s="93" customFormat="1" ht="15">
      <c r="A140" s="82" t="s">
        <v>467</v>
      </c>
      <c r="B140" s="36" t="s">
        <v>555</v>
      </c>
      <c r="C140" s="33" t="s">
        <v>468</v>
      </c>
      <c r="D140" s="33" t="s">
        <v>225</v>
      </c>
      <c r="E140" s="36" t="s">
        <v>67</v>
      </c>
      <c r="F140" s="104" t="s">
        <v>465</v>
      </c>
      <c r="G140" s="34">
        <v>11170</v>
      </c>
      <c r="H140" s="181"/>
      <c r="I140" s="181"/>
      <c r="J140" s="34">
        <v>11170</v>
      </c>
      <c r="K140" s="94"/>
      <c r="L140" s="94" t="s">
        <v>466</v>
      </c>
      <c r="M140" s="94"/>
      <c r="N140" s="94"/>
      <c r="O140" s="94"/>
      <c r="P140" s="94"/>
    </row>
    <row r="141" spans="1:16" s="93" customFormat="1" ht="25.5">
      <c r="A141" s="82" t="s">
        <v>469</v>
      </c>
      <c r="B141" s="36" t="s">
        <v>555</v>
      </c>
      <c r="C141" s="33" t="s">
        <v>470</v>
      </c>
      <c r="D141" s="33" t="s">
        <v>225</v>
      </c>
      <c r="E141" s="36" t="s">
        <v>67</v>
      </c>
      <c r="F141" s="104" t="s">
        <v>465</v>
      </c>
      <c r="G141" s="34">
        <v>18650</v>
      </c>
      <c r="H141" s="181"/>
      <c r="I141" s="181"/>
      <c r="J141" s="34">
        <v>18650</v>
      </c>
      <c r="K141" s="94"/>
      <c r="L141" s="94" t="s">
        <v>466</v>
      </c>
      <c r="M141" s="94"/>
      <c r="N141" s="94"/>
      <c r="O141" s="94"/>
      <c r="P141" s="94"/>
    </row>
    <row r="142" spans="1:16" s="93" customFormat="1" ht="25.5">
      <c r="A142" s="82" t="s">
        <v>210</v>
      </c>
      <c r="B142" s="36" t="s">
        <v>555</v>
      </c>
      <c r="C142" s="33" t="s">
        <v>471</v>
      </c>
      <c r="D142" s="33" t="s">
        <v>225</v>
      </c>
      <c r="E142" s="36" t="s">
        <v>67</v>
      </c>
      <c r="F142" s="104" t="s">
        <v>465</v>
      </c>
      <c r="G142" s="34">
        <v>16329</v>
      </c>
      <c r="H142" s="181"/>
      <c r="I142" s="181"/>
      <c r="J142" s="34">
        <v>16329</v>
      </c>
      <c r="K142" s="94"/>
      <c r="L142" s="94" t="s">
        <v>466</v>
      </c>
      <c r="M142" s="94"/>
      <c r="N142" s="94"/>
      <c r="O142" s="94"/>
      <c r="P142" s="94"/>
    </row>
    <row r="143" spans="1:16" s="93" customFormat="1" ht="25.5">
      <c r="A143" s="82" t="s">
        <v>211</v>
      </c>
      <c r="B143" s="36" t="s">
        <v>555</v>
      </c>
      <c r="C143" s="33" t="s">
        <v>472</v>
      </c>
      <c r="D143" s="33" t="s">
        <v>225</v>
      </c>
      <c r="E143" s="36" t="s">
        <v>67</v>
      </c>
      <c r="F143" s="104" t="s">
        <v>465</v>
      </c>
      <c r="G143" s="34">
        <v>16329</v>
      </c>
      <c r="H143" s="181"/>
      <c r="I143" s="181"/>
      <c r="J143" s="34">
        <v>16329</v>
      </c>
      <c r="K143" s="94"/>
      <c r="L143" s="94" t="s">
        <v>466</v>
      </c>
      <c r="M143" s="94"/>
      <c r="N143" s="94"/>
      <c r="O143" s="94"/>
      <c r="P143" s="94"/>
    </row>
    <row r="144" spans="1:16" s="93" customFormat="1" ht="25.5">
      <c r="A144" s="82" t="s">
        <v>212</v>
      </c>
      <c r="B144" s="36" t="s">
        <v>555</v>
      </c>
      <c r="C144" s="33" t="s">
        <v>473</v>
      </c>
      <c r="D144" s="33" t="s">
        <v>225</v>
      </c>
      <c r="E144" s="36" t="s">
        <v>67</v>
      </c>
      <c r="F144" s="104" t="s">
        <v>465</v>
      </c>
      <c r="G144" s="34">
        <v>16329</v>
      </c>
      <c r="H144" s="181"/>
      <c r="I144" s="181"/>
      <c r="J144" s="34">
        <v>16329</v>
      </c>
      <c r="K144" s="94"/>
      <c r="L144" s="94" t="s">
        <v>466</v>
      </c>
      <c r="M144" s="94"/>
      <c r="N144" s="94"/>
      <c r="O144" s="94"/>
      <c r="P144" s="94"/>
    </row>
    <row r="145" spans="1:16" s="93" customFormat="1" ht="25.5">
      <c r="A145" s="82" t="s">
        <v>213</v>
      </c>
      <c r="B145" s="36" t="s">
        <v>555</v>
      </c>
      <c r="C145" s="33" t="s">
        <v>474</v>
      </c>
      <c r="D145" s="33" t="s">
        <v>225</v>
      </c>
      <c r="E145" s="36" t="s">
        <v>67</v>
      </c>
      <c r="F145" s="104" t="s">
        <v>465</v>
      </c>
      <c r="G145" s="34">
        <v>16329</v>
      </c>
      <c r="H145" s="181"/>
      <c r="I145" s="181"/>
      <c r="J145" s="34">
        <v>16329</v>
      </c>
      <c r="K145" s="94"/>
      <c r="L145" s="94" t="s">
        <v>466</v>
      </c>
      <c r="M145" s="94"/>
      <c r="N145" s="94"/>
      <c r="O145" s="94"/>
      <c r="P145" s="94"/>
    </row>
    <row r="146" spans="1:16" s="93" customFormat="1" ht="25.5">
      <c r="A146" s="82" t="s">
        <v>214</v>
      </c>
      <c r="B146" s="36" t="s">
        <v>555</v>
      </c>
      <c r="C146" s="33" t="s">
        <v>475</v>
      </c>
      <c r="D146" s="33" t="s">
        <v>225</v>
      </c>
      <c r="E146" s="36" t="s">
        <v>67</v>
      </c>
      <c r="F146" s="104" t="s">
        <v>465</v>
      </c>
      <c r="G146" s="34">
        <v>16329</v>
      </c>
      <c r="H146" s="181"/>
      <c r="I146" s="181"/>
      <c r="J146" s="34">
        <v>16329</v>
      </c>
      <c r="K146" s="94"/>
      <c r="L146" s="94" t="s">
        <v>466</v>
      </c>
      <c r="M146" s="94"/>
      <c r="N146" s="94"/>
      <c r="O146" s="94"/>
      <c r="P146" s="94"/>
    </row>
    <row r="147" spans="1:16" s="93" customFormat="1" ht="25.5">
      <c r="A147" s="82" t="s">
        <v>215</v>
      </c>
      <c r="B147" s="36" t="s">
        <v>555</v>
      </c>
      <c r="C147" s="33" t="s">
        <v>476</v>
      </c>
      <c r="D147" s="33" t="s">
        <v>225</v>
      </c>
      <c r="E147" s="36" t="s">
        <v>67</v>
      </c>
      <c r="F147" s="104" t="s">
        <v>465</v>
      </c>
      <c r="G147" s="34">
        <v>16329</v>
      </c>
      <c r="H147" s="181"/>
      <c r="I147" s="181"/>
      <c r="J147" s="34">
        <v>16329</v>
      </c>
      <c r="K147" s="94"/>
      <c r="L147" s="94" t="s">
        <v>466</v>
      </c>
      <c r="M147" s="94"/>
      <c r="N147" s="94"/>
      <c r="O147" s="94"/>
      <c r="P147" s="94"/>
    </row>
    <row r="148" spans="1:16" s="93" customFormat="1" ht="25.5">
      <c r="A148" s="82" t="s">
        <v>216</v>
      </c>
      <c r="B148" s="36" t="s">
        <v>555</v>
      </c>
      <c r="C148" s="33" t="s">
        <v>477</v>
      </c>
      <c r="D148" s="33" t="s">
        <v>225</v>
      </c>
      <c r="E148" s="36" t="s">
        <v>67</v>
      </c>
      <c r="F148" s="104" t="s">
        <v>465</v>
      </c>
      <c r="G148" s="34">
        <v>16329</v>
      </c>
      <c r="H148" s="181"/>
      <c r="I148" s="181"/>
      <c r="J148" s="34">
        <v>16329</v>
      </c>
      <c r="K148" s="94"/>
      <c r="L148" s="94" t="s">
        <v>466</v>
      </c>
      <c r="M148" s="94"/>
      <c r="N148" s="94"/>
      <c r="O148" s="94"/>
      <c r="P148" s="94"/>
    </row>
    <row r="149" spans="1:16" s="93" customFormat="1" ht="25.5">
      <c r="A149" s="82" t="s">
        <v>217</v>
      </c>
      <c r="B149" s="36" t="s">
        <v>555</v>
      </c>
      <c r="C149" s="33" t="s">
        <v>478</v>
      </c>
      <c r="D149" s="33" t="s">
        <v>225</v>
      </c>
      <c r="E149" s="36" t="s">
        <v>67</v>
      </c>
      <c r="F149" s="104" t="s">
        <v>465</v>
      </c>
      <c r="G149" s="34">
        <v>16329</v>
      </c>
      <c r="H149" s="181"/>
      <c r="I149" s="181"/>
      <c r="J149" s="34">
        <v>16329</v>
      </c>
      <c r="K149" s="94"/>
      <c r="L149" s="94" t="s">
        <v>466</v>
      </c>
      <c r="M149" s="94"/>
      <c r="N149" s="94"/>
      <c r="O149" s="94"/>
      <c r="P149" s="94"/>
    </row>
    <row r="150" spans="1:16" s="93" customFormat="1" ht="25.5">
      <c r="A150" s="82" t="s">
        <v>218</v>
      </c>
      <c r="B150" s="36" t="s">
        <v>555</v>
      </c>
      <c r="C150" s="33" t="s">
        <v>479</v>
      </c>
      <c r="D150" s="33" t="s">
        <v>225</v>
      </c>
      <c r="E150" s="36" t="s">
        <v>67</v>
      </c>
      <c r="F150" s="104" t="s">
        <v>465</v>
      </c>
      <c r="G150" s="34">
        <v>16329</v>
      </c>
      <c r="H150" s="181"/>
      <c r="I150" s="181"/>
      <c r="J150" s="34">
        <v>16329</v>
      </c>
      <c r="K150" s="94"/>
      <c r="L150" s="94" t="s">
        <v>466</v>
      </c>
      <c r="M150" s="94"/>
      <c r="N150" s="94"/>
      <c r="O150" s="94"/>
      <c r="P150" s="94"/>
    </row>
    <row r="151" spans="1:16" s="93" customFormat="1" ht="25.5">
      <c r="A151" s="82" t="s">
        <v>219</v>
      </c>
      <c r="B151" s="36" t="s">
        <v>555</v>
      </c>
      <c r="C151" s="33" t="s">
        <v>480</v>
      </c>
      <c r="D151" s="33" t="s">
        <v>225</v>
      </c>
      <c r="E151" s="36" t="s">
        <v>67</v>
      </c>
      <c r="F151" s="104" t="s">
        <v>465</v>
      </c>
      <c r="G151" s="34">
        <v>16329</v>
      </c>
      <c r="H151" s="181"/>
      <c r="I151" s="181"/>
      <c r="J151" s="34">
        <v>16329</v>
      </c>
      <c r="K151" s="94"/>
      <c r="L151" s="94" t="s">
        <v>466</v>
      </c>
      <c r="M151" s="94"/>
      <c r="N151" s="94"/>
      <c r="O151" s="94"/>
      <c r="P151" s="94"/>
    </row>
    <row r="152" spans="1:16" s="93" customFormat="1" ht="25.5">
      <c r="A152" s="82" t="s">
        <v>220</v>
      </c>
      <c r="B152" s="36" t="s">
        <v>555</v>
      </c>
      <c r="C152" s="33" t="s">
        <v>481</v>
      </c>
      <c r="D152" s="33" t="s">
        <v>225</v>
      </c>
      <c r="E152" s="36" t="s">
        <v>67</v>
      </c>
      <c r="F152" s="104" t="s">
        <v>465</v>
      </c>
      <c r="G152" s="34">
        <v>16329</v>
      </c>
      <c r="H152" s="181"/>
      <c r="I152" s="181"/>
      <c r="J152" s="34">
        <v>16329</v>
      </c>
      <c r="K152" s="94"/>
      <c r="L152" s="94" t="s">
        <v>466</v>
      </c>
      <c r="M152" s="94"/>
      <c r="N152" s="94"/>
      <c r="O152" s="94"/>
      <c r="P152" s="94"/>
    </row>
    <row r="153" spans="1:16" s="93" customFormat="1" ht="25.5">
      <c r="A153" s="82" t="s">
        <v>221</v>
      </c>
      <c r="B153" s="36" t="s">
        <v>555</v>
      </c>
      <c r="C153" s="33" t="s">
        <v>482</v>
      </c>
      <c r="D153" s="33" t="s">
        <v>225</v>
      </c>
      <c r="E153" s="36" t="s">
        <v>67</v>
      </c>
      <c r="F153" s="104" t="s">
        <v>465</v>
      </c>
      <c r="G153" s="34">
        <v>16329</v>
      </c>
      <c r="H153" s="181"/>
      <c r="I153" s="181"/>
      <c r="J153" s="34">
        <v>16329</v>
      </c>
      <c r="K153" s="94"/>
      <c r="L153" s="94" t="s">
        <v>466</v>
      </c>
      <c r="M153" s="94"/>
      <c r="N153" s="94"/>
      <c r="O153" s="94"/>
      <c r="P153" s="94"/>
    </row>
    <row r="154" spans="1:16" s="93" customFormat="1" ht="25.5">
      <c r="A154" s="82" t="s">
        <v>222</v>
      </c>
      <c r="B154" s="36" t="s">
        <v>555</v>
      </c>
      <c r="C154" s="33" t="s">
        <v>483</v>
      </c>
      <c r="D154" s="33" t="s">
        <v>225</v>
      </c>
      <c r="E154" s="36" t="s">
        <v>67</v>
      </c>
      <c r="F154" s="104" t="s">
        <v>465</v>
      </c>
      <c r="G154" s="34">
        <v>16329</v>
      </c>
      <c r="H154" s="181"/>
      <c r="I154" s="181"/>
      <c r="J154" s="34">
        <v>16329</v>
      </c>
      <c r="K154" s="94"/>
      <c r="L154" s="94" t="s">
        <v>466</v>
      </c>
      <c r="M154" s="94"/>
      <c r="N154" s="94"/>
      <c r="O154" s="94"/>
      <c r="P154" s="94"/>
    </row>
    <row r="155" spans="1:16" s="93" customFormat="1" ht="25.5">
      <c r="A155" s="82" t="s">
        <v>223</v>
      </c>
      <c r="B155" s="36" t="s">
        <v>555</v>
      </c>
      <c r="C155" s="33" t="s">
        <v>484</v>
      </c>
      <c r="D155" s="33" t="s">
        <v>225</v>
      </c>
      <c r="E155" s="36" t="s">
        <v>67</v>
      </c>
      <c r="F155" s="104" t="s">
        <v>465</v>
      </c>
      <c r="G155" s="34">
        <v>16329</v>
      </c>
      <c r="H155" s="181"/>
      <c r="I155" s="181"/>
      <c r="J155" s="34">
        <v>16329</v>
      </c>
      <c r="K155" s="94"/>
      <c r="L155" s="94" t="s">
        <v>466</v>
      </c>
      <c r="M155" s="94"/>
      <c r="N155" s="94"/>
      <c r="O155" s="94"/>
      <c r="P155" s="94"/>
    </row>
    <row r="156" spans="1:16" s="93" customFormat="1" ht="25.5">
      <c r="A156" s="82" t="s">
        <v>224</v>
      </c>
      <c r="B156" s="36" t="s">
        <v>555</v>
      </c>
      <c r="C156" s="33" t="s">
        <v>485</v>
      </c>
      <c r="D156" s="33" t="s">
        <v>225</v>
      </c>
      <c r="E156" s="36" t="s">
        <v>67</v>
      </c>
      <c r="F156" s="104" t="s">
        <v>465</v>
      </c>
      <c r="G156" s="34">
        <v>16329</v>
      </c>
      <c r="H156" s="181"/>
      <c r="I156" s="181"/>
      <c r="J156" s="34">
        <v>16329</v>
      </c>
      <c r="K156" s="94"/>
      <c r="L156" s="94" t="s">
        <v>466</v>
      </c>
      <c r="M156" s="94"/>
      <c r="N156" s="94"/>
      <c r="O156" s="94"/>
      <c r="P156" s="94"/>
    </row>
    <row r="157" spans="1:16" s="93" customFormat="1" ht="25.5">
      <c r="A157" s="82" t="s">
        <v>227</v>
      </c>
      <c r="B157" s="36" t="s">
        <v>555</v>
      </c>
      <c r="C157" s="33" t="s">
        <v>486</v>
      </c>
      <c r="D157" s="33" t="s">
        <v>225</v>
      </c>
      <c r="E157" s="36" t="s">
        <v>67</v>
      </c>
      <c r="F157" s="104" t="s">
        <v>465</v>
      </c>
      <c r="G157" s="34">
        <v>16329</v>
      </c>
      <c r="H157" s="181"/>
      <c r="I157" s="181"/>
      <c r="J157" s="34">
        <v>16329</v>
      </c>
      <c r="K157" s="94"/>
      <c r="L157" s="94" t="s">
        <v>466</v>
      </c>
      <c r="M157" s="94"/>
      <c r="N157" s="94"/>
      <c r="O157" s="94"/>
      <c r="P157" s="94"/>
    </row>
    <row r="158" spans="1:16" s="93" customFormat="1" ht="25.5">
      <c r="A158" s="82" t="s">
        <v>228</v>
      </c>
      <c r="B158" s="36" t="s">
        <v>555</v>
      </c>
      <c r="C158" s="33" t="s">
        <v>487</v>
      </c>
      <c r="D158" s="33" t="s">
        <v>225</v>
      </c>
      <c r="E158" s="36" t="s">
        <v>67</v>
      </c>
      <c r="F158" s="104" t="s">
        <v>465</v>
      </c>
      <c r="G158" s="34">
        <v>16329</v>
      </c>
      <c r="H158" s="181"/>
      <c r="I158" s="181"/>
      <c r="J158" s="34">
        <v>16329</v>
      </c>
      <c r="K158" s="94"/>
      <c r="L158" s="94" t="s">
        <v>466</v>
      </c>
      <c r="M158" s="94"/>
      <c r="N158" s="94"/>
      <c r="O158" s="94"/>
      <c r="P158" s="94"/>
    </row>
    <row r="159" spans="1:16" s="93" customFormat="1" ht="25.5">
      <c r="A159" s="82" t="s">
        <v>488</v>
      </c>
      <c r="B159" s="36" t="s">
        <v>555</v>
      </c>
      <c r="C159" s="33" t="s">
        <v>489</v>
      </c>
      <c r="D159" s="33" t="s">
        <v>225</v>
      </c>
      <c r="E159" s="36" t="s">
        <v>67</v>
      </c>
      <c r="F159" s="104" t="s">
        <v>465</v>
      </c>
      <c r="G159" s="34">
        <v>16329</v>
      </c>
      <c r="H159" s="181"/>
      <c r="I159" s="181"/>
      <c r="J159" s="34">
        <v>16329</v>
      </c>
      <c r="K159" s="94"/>
      <c r="L159" s="94" t="s">
        <v>466</v>
      </c>
      <c r="M159" s="94"/>
      <c r="N159" s="94"/>
      <c r="O159" s="94"/>
      <c r="P159" s="94"/>
    </row>
    <row r="160" spans="1:16" s="93" customFormat="1" ht="25.5">
      <c r="A160" s="82" t="s">
        <v>230</v>
      </c>
      <c r="B160" s="36" t="s">
        <v>555</v>
      </c>
      <c r="C160" s="33" t="s">
        <v>490</v>
      </c>
      <c r="D160" s="33" t="s">
        <v>225</v>
      </c>
      <c r="E160" s="36" t="s">
        <v>67</v>
      </c>
      <c r="F160" s="104" t="s">
        <v>465</v>
      </c>
      <c r="G160" s="34">
        <v>16329</v>
      </c>
      <c r="H160" s="181"/>
      <c r="I160" s="181"/>
      <c r="J160" s="34">
        <v>16329</v>
      </c>
      <c r="K160" s="94"/>
      <c r="L160" s="94" t="s">
        <v>466</v>
      </c>
      <c r="M160" s="94"/>
      <c r="N160" s="94"/>
      <c r="O160" s="94"/>
      <c r="P160" s="94"/>
    </row>
    <row r="161" spans="1:16" s="93" customFormat="1" ht="25.5">
      <c r="A161" s="82" t="s">
        <v>232</v>
      </c>
      <c r="B161" s="36" t="s">
        <v>555</v>
      </c>
      <c r="C161" s="33" t="s">
        <v>491</v>
      </c>
      <c r="D161" s="33" t="s">
        <v>225</v>
      </c>
      <c r="E161" s="36" t="s">
        <v>67</v>
      </c>
      <c r="F161" s="104" t="s">
        <v>465</v>
      </c>
      <c r="G161" s="34">
        <v>16329</v>
      </c>
      <c r="H161" s="181"/>
      <c r="I161" s="181"/>
      <c r="J161" s="34">
        <v>16329</v>
      </c>
      <c r="K161" s="94"/>
      <c r="L161" s="94" t="s">
        <v>466</v>
      </c>
      <c r="M161" s="94"/>
      <c r="N161" s="94"/>
      <c r="O161" s="94"/>
      <c r="P161" s="94"/>
    </row>
    <row r="162" spans="1:16" s="93" customFormat="1" ht="25.5">
      <c r="A162" s="82" t="s">
        <v>231</v>
      </c>
      <c r="B162" s="36" t="s">
        <v>555</v>
      </c>
      <c r="C162" s="33" t="s">
        <v>492</v>
      </c>
      <c r="D162" s="33" t="s">
        <v>225</v>
      </c>
      <c r="E162" s="36" t="s">
        <v>67</v>
      </c>
      <c r="F162" s="104" t="s">
        <v>465</v>
      </c>
      <c r="G162" s="34">
        <v>16329</v>
      </c>
      <c r="H162" s="181"/>
      <c r="I162" s="181"/>
      <c r="J162" s="34">
        <v>16329</v>
      </c>
      <c r="K162" s="94"/>
      <c r="L162" s="94" t="s">
        <v>466</v>
      </c>
      <c r="M162" s="94"/>
      <c r="N162" s="94"/>
      <c r="O162" s="94"/>
      <c r="P162" s="94"/>
    </row>
    <row r="163" spans="1:16" s="93" customFormat="1" ht="25.5">
      <c r="A163" s="82" t="s">
        <v>233</v>
      </c>
      <c r="B163" s="36" t="s">
        <v>555</v>
      </c>
      <c r="C163" s="33" t="s">
        <v>493</v>
      </c>
      <c r="D163" s="33" t="s">
        <v>225</v>
      </c>
      <c r="E163" s="36" t="s">
        <v>67</v>
      </c>
      <c r="F163" s="104" t="s">
        <v>465</v>
      </c>
      <c r="G163" s="34">
        <v>16329</v>
      </c>
      <c r="H163" s="181"/>
      <c r="I163" s="181"/>
      <c r="J163" s="34">
        <v>16329</v>
      </c>
      <c r="K163" s="94"/>
      <c r="L163" s="94" t="s">
        <v>466</v>
      </c>
      <c r="M163" s="94"/>
      <c r="N163" s="94"/>
      <c r="O163" s="94"/>
      <c r="P163" s="94"/>
    </row>
    <row r="164" spans="1:16" s="93" customFormat="1" ht="25.5">
      <c r="A164" s="82" t="s">
        <v>234</v>
      </c>
      <c r="B164" s="36" t="s">
        <v>555</v>
      </c>
      <c r="C164" s="33" t="s">
        <v>494</v>
      </c>
      <c r="D164" s="33" t="s">
        <v>225</v>
      </c>
      <c r="E164" s="36" t="s">
        <v>67</v>
      </c>
      <c r="F164" s="104" t="s">
        <v>465</v>
      </c>
      <c r="G164" s="34">
        <v>16329</v>
      </c>
      <c r="H164" s="181"/>
      <c r="I164" s="181"/>
      <c r="J164" s="34">
        <v>16329</v>
      </c>
      <c r="K164" s="94"/>
      <c r="L164" s="94" t="s">
        <v>466</v>
      </c>
      <c r="M164" s="94"/>
      <c r="N164" s="94"/>
      <c r="O164" s="94"/>
      <c r="P164" s="94"/>
    </row>
    <row r="165" spans="1:16" s="93" customFormat="1" ht="25.5">
      <c r="A165" s="82" t="s">
        <v>235</v>
      </c>
      <c r="B165" s="36" t="s">
        <v>555</v>
      </c>
      <c r="C165" s="33" t="s">
        <v>495</v>
      </c>
      <c r="D165" s="33" t="s">
        <v>225</v>
      </c>
      <c r="E165" s="36" t="s">
        <v>67</v>
      </c>
      <c r="F165" s="104" t="s">
        <v>465</v>
      </c>
      <c r="G165" s="34">
        <v>16329</v>
      </c>
      <c r="H165" s="181"/>
      <c r="I165" s="181"/>
      <c r="J165" s="34">
        <v>16329</v>
      </c>
      <c r="K165" s="94"/>
      <c r="L165" s="94" t="s">
        <v>466</v>
      </c>
      <c r="M165" s="94"/>
      <c r="N165" s="94"/>
      <c r="O165" s="94"/>
      <c r="P165" s="94"/>
    </row>
    <row r="166" spans="1:16" s="93" customFormat="1" ht="25.5">
      <c r="A166" s="82" t="s">
        <v>236</v>
      </c>
      <c r="B166" s="36" t="s">
        <v>555</v>
      </c>
      <c r="C166" s="33" t="s">
        <v>496</v>
      </c>
      <c r="D166" s="33" t="s">
        <v>225</v>
      </c>
      <c r="E166" s="36" t="s">
        <v>67</v>
      </c>
      <c r="F166" s="104" t="s">
        <v>465</v>
      </c>
      <c r="G166" s="34">
        <v>16329</v>
      </c>
      <c r="H166" s="181"/>
      <c r="I166" s="181"/>
      <c r="J166" s="34">
        <v>16329</v>
      </c>
      <c r="K166" s="94"/>
      <c r="L166" s="94" t="s">
        <v>466</v>
      </c>
      <c r="M166" s="94"/>
      <c r="N166" s="94"/>
      <c r="O166" s="94"/>
      <c r="P166" s="94"/>
    </row>
    <row r="167" spans="1:16" s="93" customFormat="1" ht="25.5">
      <c r="A167" s="82" t="s">
        <v>237</v>
      </c>
      <c r="B167" s="36" t="s">
        <v>555</v>
      </c>
      <c r="C167" s="33" t="s">
        <v>497</v>
      </c>
      <c r="D167" s="33" t="s">
        <v>225</v>
      </c>
      <c r="E167" s="36" t="s">
        <v>67</v>
      </c>
      <c r="F167" s="104" t="s">
        <v>465</v>
      </c>
      <c r="G167" s="34">
        <v>16329</v>
      </c>
      <c r="H167" s="181"/>
      <c r="I167" s="181"/>
      <c r="J167" s="34">
        <v>16329</v>
      </c>
      <c r="K167" s="94"/>
      <c r="L167" s="94" t="s">
        <v>466</v>
      </c>
      <c r="M167" s="94"/>
      <c r="N167" s="94"/>
      <c r="O167" s="94"/>
      <c r="P167" s="94"/>
    </row>
    <row r="168" spans="1:16" s="93" customFormat="1" ht="25.5">
      <c r="A168" s="82" t="s">
        <v>238</v>
      </c>
      <c r="B168" s="36" t="s">
        <v>555</v>
      </c>
      <c r="C168" s="33" t="s">
        <v>498</v>
      </c>
      <c r="D168" s="33" t="s">
        <v>225</v>
      </c>
      <c r="E168" s="36" t="s">
        <v>67</v>
      </c>
      <c r="F168" s="104" t="s">
        <v>465</v>
      </c>
      <c r="G168" s="34">
        <v>16329</v>
      </c>
      <c r="H168" s="181"/>
      <c r="I168" s="181"/>
      <c r="J168" s="34">
        <v>16329</v>
      </c>
      <c r="K168" s="94"/>
      <c r="L168" s="94" t="s">
        <v>466</v>
      </c>
      <c r="M168" s="94"/>
      <c r="N168" s="94"/>
      <c r="O168" s="94"/>
      <c r="P168" s="94"/>
    </row>
    <row r="169" spans="1:16" s="93" customFormat="1" ht="25.5">
      <c r="A169" s="82" t="s">
        <v>239</v>
      </c>
      <c r="B169" s="36" t="s">
        <v>555</v>
      </c>
      <c r="C169" s="33" t="s">
        <v>499</v>
      </c>
      <c r="D169" s="33" t="s">
        <v>225</v>
      </c>
      <c r="E169" s="36" t="s">
        <v>67</v>
      </c>
      <c r="F169" s="104" t="s">
        <v>465</v>
      </c>
      <c r="G169" s="34">
        <v>16329</v>
      </c>
      <c r="H169" s="181"/>
      <c r="I169" s="181"/>
      <c r="J169" s="34">
        <v>16329</v>
      </c>
      <c r="K169" s="94"/>
      <c r="L169" s="94" t="s">
        <v>466</v>
      </c>
      <c r="M169" s="94"/>
      <c r="N169" s="94"/>
      <c r="O169" s="94"/>
      <c r="P169" s="94"/>
    </row>
    <row r="170" spans="1:16" s="93" customFormat="1" ht="25.5">
      <c r="A170" s="82" t="s">
        <v>240</v>
      </c>
      <c r="B170" s="36" t="s">
        <v>555</v>
      </c>
      <c r="C170" s="33" t="s">
        <v>500</v>
      </c>
      <c r="D170" s="33" t="s">
        <v>225</v>
      </c>
      <c r="E170" s="36" t="s">
        <v>67</v>
      </c>
      <c r="F170" s="104" t="s">
        <v>465</v>
      </c>
      <c r="G170" s="34">
        <v>16329</v>
      </c>
      <c r="H170" s="181"/>
      <c r="I170" s="181"/>
      <c r="J170" s="34">
        <v>16329</v>
      </c>
      <c r="K170" s="94"/>
      <c r="L170" s="94" t="s">
        <v>466</v>
      </c>
      <c r="M170" s="94"/>
      <c r="N170" s="94"/>
      <c r="O170" s="94"/>
      <c r="P170" s="94"/>
    </row>
    <row r="171" spans="1:16" s="93" customFormat="1" ht="25.5">
      <c r="A171" s="82" t="s">
        <v>501</v>
      </c>
      <c r="B171" s="36" t="s">
        <v>555</v>
      </c>
      <c r="C171" s="33" t="s">
        <v>502</v>
      </c>
      <c r="D171" s="33" t="s">
        <v>225</v>
      </c>
      <c r="E171" s="36" t="s">
        <v>67</v>
      </c>
      <c r="F171" s="104" t="s">
        <v>465</v>
      </c>
      <c r="G171" s="34">
        <v>16329</v>
      </c>
      <c r="H171" s="181"/>
      <c r="I171" s="181"/>
      <c r="J171" s="34">
        <v>16329</v>
      </c>
      <c r="K171" s="94"/>
      <c r="L171" s="94" t="s">
        <v>466</v>
      </c>
      <c r="M171" s="94"/>
      <c r="N171" s="94"/>
      <c r="O171" s="94"/>
      <c r="P171" s="94"/>
    </row>
    <row r="172" spans="1:16" s="93" customFormat="1" ht="25.5">
      <c r="A172" s="82" t="s">
        <v>503</v>
      </c>
      <c r="B172" s="36" t="s">
        <v>555</v>
      </c>
      <c r="C172" s="33" t="s">
        <v>504</v>
      </c>
      <c r="D172" s="33" t="s">
        <v>225</v>
      </c>
      <c r="E172" s="36" t="s">
        <v>67</v>
      </c>
      <c r="F172" s="104" t="s">
        <v>465</v>
      </c>
      <c r="G172" s="34">
        <v>16329</v>
      </c>
      <c r="H172" s="181"/>
      <c r="I172" s="181"/>
      <c r="J172" s="34">
        <v>16329</v>
      </c>
      <c r="K172" s="94"/>
      <c r="L172" s="94" t="s">
        <v>466</v>
      </c>
      <c r="M172" s="94"/>
      <c r="N172" s="94"/>
      <c r="O172" s="94"/>
      <c r="P172" s="94"/>
    </row>
    <row r="173" spans="1:16" s="93" customFormat="1" ht="25.5">
      <c r="A173" s="82" t="s">
        <v>505</v>
      </c>
      <c r="B173" s="36" t="s">
        <v>555</v>
      </c>
      <c r="C173" s="33" t="s">
        <v>506</v>
      </c>
      <c r="D173" s="33" t="s">
        <v>225</v>
      </c>
      <c r="E173" s="36" t="s">
        <v>67</v>
      </c>
      <c r="F173" s="104" t="s">
        <v>465</v>
      </c>
      <c r="G173" s="34">
        <v>16329</v>
      </c>
      <c r="H173" s="181"/>
      <c r="I173" s="181"/>
      <c r="J173" s="34">
        <v>16329</v>
      </c>
      <c r="K173" s="94"/>
      <c r="L173" s="94" t="s">
        <v>466</v>
      </c>
      <c r="M173" s="94"/>
      <c r="N173" s="94"/>
      <c r="O173" s="94"/>
      <c r="P173" s="94"/>
    </row>
    <row r="174" spans="1:16" s="93" customFormat="1" ht="25.5">
      <c r="A174" s="82" t="s">
        <v>507</v>
      </c>
      <c r="B174" s="36" t="s">
        <v>555</v>
      </c>
      <c r="C174" s="33" t="s">
        <v>508</v>
      </c>
      <c r="D174" s="33" t="s">
        <v>225</v>
      </c>
      <c r="E174" s="36" t="s">
        <v>67</v>
      </c>
      <c r="F174" s="104" t="s">
        <v>465</v>
      </c>
      <c r="G174" s="34">
        <v>16329</v>
      </c>
      <c r="H174" s="181"/>
      <c r="I174" s="181"/>
      <c r="J174" s="34">
        <v>16329</v>
      </c>
      <c r="K174" s="94"/>
      <c r="L174" s="94" t="s">
        <v>466</v>
      </c>
      <c r="M174" s="94"/>
      <c r="N174" s="94"/>
      <c r="O174" s="94"/>
      <c r="P174" s="94"/>
    </row>
    <row r="175" spans="1:16" s="93" customFormat="1" ht="25.5">
      <c r="A175" s="82" t="s">
        <v>509</v>
      </c>
      <c r="B175" s="36" t="s">
        <v>555</v>
      </c>
      <c r="C175" s="33" t="s">
        <v>510</v>
      </c>
      <c r="D175" s="33" t="s">
        <v>225</v>
      </c>
      <c r="E175" s="36" t="s">
        <v>67</v>
      </c>
      <c r="F175" s="104" t="s">
        <v>465</v>
      </c>
      <c r="G175" s="34">
        <v>16329</v>
      </c>
      <c r="H175" s="181"/>
      <c r="I175" s="181"/>
      <c r="J175" s="34">
        <v>16329</v>
      </c>
      <c r="K175" s="94"/>
      <c r="L175" s="94" t="s">
        <v>466</v>
      </c>
      <c r="M175" s="94"/>
      <c r="N175" s="94"/>
      <c r="O175" s="94"/>
      <c r="P175" s="94"/>
    </row>
    <row r="176" spans="1:16" s="93" customFormat="1" ht="25.5">
      <c r="A176" s="82" t="s">
        <v>511</v>
      </c>
      <c r="B176" s="36" t="s">
        <v>555</v>
      </c>
      <c r="C176" s="33" t="s">
        <v>512</v>
      </c>
      <c r="D176" s="33" t="s">
        <v>225</v>
      </c>
      <c r="E176" s="36" t="s">
        <v>67</v>
      </c>
      <c r="F176" s="104" t="s">
        <v>465</v>
      </c>
      <c r="G176" s="34">
        <v>16329</v>
      </c>
      <c r="H176" s="181"/>
      <c r="I176" s="181"/>
      <c r="J176" s="34">
        <v>16329</v>
      </c>
      <c r="K176" s="94"/>
      <c r="L176" s="94" t="s">
        <v>466</v>
      </c>
      <c r="M176" s="94"/>
      <c r="N176" s="94"/>
      <c r="O176" s="94"/>
      <c r="P176" s="94"/>
    </row>
    <row r="177" spans="1:16" s="93" customFormat="1" ht="15">
      <c r="A177" s="82" t="s">
        <v>513</v>
      </c>
      <c r="B177" s="36" t="s">
        <v>555</v>
      </c>
      <c r="C177" s="33" t="s">
        <v>514</v>
      </c>
      <c r="D177" s="33" t="s">
        <v>94</v>
      </c>
      <c r="E177" s="36" t="s">
        <v>67</v>
      </c>
      <c r="F177" s="104" t="s">
        <v>465</v>
      </c>
      <c r="G177" s="34">
        <v>28408</v>
      </c>
      <c r="H177" s="181"/>
      <c r="I177" s="181"/>
      <c r="J177" s="34">
        <v>28408</v>
      </c>
      <c r="K177" s="94"/>
      <c r="L177" s="94" t="s">
        <v>466</v>
      </c>
      <c r="M177" s="94"/>
      <c r="N177" s="94"/>
      <c r="O177" s="94"/>
      <c r="P177" s="94"/>
    </row>
    <row r="178" spans="1:16" s="93" customFormat="1" ht="15">
      <c r="A178" s="82" t="s">
        <v>515</v>
      </c>
      <c r="B178" s="36" t="s">
        <v>555</v>
      </c>
      <c r="C178" s="33" t="s">
        <v>516</v>
      </c>
      <c r="D178" s="33" t="s">
        <v>94</v>
      </c>
      <c r="E178" s="36" t="s">
        <v>67</v>
      </c>
      <c r="F178" s="104" t="s">
        <v>465</v>
      </c>
      <c r="G178" s="34">
        <v>28408</v>
      </c>
      <c r="H178" s="181"/>
      <c r="I178" s="181"/>
      <c r="J178" s="34">
        <v>28408</v>
      </c>
      <c r="K178" s="94"/>
      <c r="L178" s="94" t="s">
        <v>466</v>
      </c>
      <c r="M178" s="94"/>
      <c r="N178" s="94"/>
      <c r="O178" s="94"/>
      <c r="P178" s="94"/>
    </row>
    <row r="179" spans="1:16" s="93" customFormat="1" ht="15">
      <c r="A179" s="82" t="s">
        <v>517</v>
      </c>
      <c r="B179" s="36" t="s">
        <v>555</v>
      </c>
      <c r="C179" s="33" t="s">
        <v>518</v>
      </c>
      <c r="D179" s="33" t="s">
        <v>225</v>
      </c>
      <c r="E179" s="36" t="s">
        <v>519</v>
      </c>
      <c r="F179" s="104" t="s">
        <v>465</v>
      </c>
      <c r="G179" s="34">
        <v>16498</v>
      </c>
      <c r="H179" s="181"/>
      <c r="I179" s="181"/>
      <c r="J179" s="34">
        <v>16498</v>
      </c>
      <c r="K179" s="94"/>
      <c r="L179" s="94" t="s">
        <v>466</v>
      </c>
      <c r="M179" s="94"/>
      <c r="N179" s="94"/>
      <c r="O179" s="94"/>
      <c r="P179" s="94"/>
    </row>
    <row r="180" spans="1:16" s="93" customFormat="1" ht="25.5">
      <c r="A180" s="82" t="s">
        <v>520</v>
      </c>
      <c r="B180" s="36" t="s">
        <v>555</v>
      </c>
      <c r="C180" s="33" t="s">
        <v>521</v>
      </c>
      <c r="D180" s="33" t="s">
        <v>225</v>
      </c>
      <c r="E180" s="36" t="s">
        <v>522</v>
      </c>
      <c r="F180" s="104" t="s">
        <v>465</v>
      </c>
      <c r="G180" s="34">
        <v>12375</v>
      </c>
      <c r="H180" s="181"/>
      <c r="I180" s="181"/>
      <c r="J180" s="34">
        <v>12375</v>
      </c>
      <c r="K180" s="94"/>
      <c r="L180" s="94" t="s">
        <v>466</v>
      </c>
      <c r="M180" s="94"/>
      <c r="N180" s="94"/>
      <c r="O180" s="94"/>
      <c r="P180" s="94"/>
    </row>
    <row r="181" spans="1:16" s="93" customFormat="1" ht="25.5">
      <c r="A181" s="82" t="s">
        <v>523</v>
      </c>
      <c r="B181" s="36" t="s">
        <v>555</v>
      </c>
      <c r="C181" s="33" t="s">
        <v>524</v>
      </c>
      <c r="D181" s="33" t="s">
        <v>225</v>
      </c>
      <c r="E181" s="36" t="s">
        <v>519</v>
      </c>
      <c r="F181" s="104" t="s">
        <v>465</v>
      </c>
      <c r="G181" s="34">
        <v>22149</v>
      </c>
      <c r="H181" s="181"/>
      <c r="I181" s="181"/>
      <c r="J181" s="34">
        <v>22149</v>
      </c>
      <c r="K181" s="94"/>
      <c r="L181" s="94" t="s">
        <v>466</v>
      </c>
      <c r="M181" s="94"/>
      <c r="N181" s="94"/>
      <c r="O181" s="94"/>
      <c r="P181" s="94"/>
    </row>
    <row r="182" spans="1:16" s="93" customFormat="1" ht="30">
      <c r="A182" s="82" t="s">
        <v>525</v>
      </c>
      <c r="B182" s="36" t="s">
        <v>555</v>
      </c>
      <c r="C182" s="33" t="s">
        <v>526</v>
      </c>
      <c r="D182" s="33" t="s">
        <v>94</v>
      </c>
      <c r="E182" s="36" t="s">
        <v>522</v>
      </c>
      <c r="F182" s="104" t="s">
        <v>465</v>
      </c>
      <c r="G182" s="34">
        <v>39105</v>
      </c>
      <c r="H182" s="181"/>
      <c r="I182" s="181"/>
      <c r="J182" s="34">
        <v>39105</v>
      </c>
      <c r="K182" s="94"/>
      <c r="L182" s="94" t="s">
        <v>466</v>
      </c>
      <c r="M182" s="94"/>
      <c r="N182" s="94"/>
      <c r="O182" s="94"/>
      <c r="P182" s="94"/>
    </row>
    <row r="183" spans="1:16" s="93" customFormat="1" ht="15">
      <c r="A183" s="82" t="s">
        <v>527</v>
      </c>
      <c r="B183" s="36" t="s">
        <v>555</v>
      </c>
      <c r="C183" s="33" t="s">
        <v>528</v>
      </c>
      <c r="D183" s="33" t="s">
        <v>225</v>
      </c>
      <c r="E183" s="36" t="s">
        <v>67</v>
      </c>
      <c r="F183" s="104" t="s">
        <v>465</v>
      </c>
      <c r="G183" s="34">
        <v>10020</v>
      </c>
      <c r="H183" s="181"/>
      <c r="I183" s="181"/>
      <c r="J183" s="34">
        <v>10020</v>
      </c>
      <c r="K183" s="94"/>
      <c r="L183" s="94" t="s">
        <v>466</v>
      </c>
      <c r="M183" s="94"/>
      <c r="N183" s="94"/>
      <c r="O183" s="94"/>
      <c r="P183" s="94"/>
    </row>
    <row r="184" spans="1:16" s="93" customFormat="1" ht="15">
      <c r="A184" s="82" t="s">
        <v>529</v>
      </c>
      <c r="B184" s="36" t="s">
        <v>555</v>
      </c>
      <c r="C184" s="33" t="s">
        <v>530</v>
      </c>
      <c r="D184" s="33" t="s">
        <v>225</v>
      </c>
      <c r="E184" s="36" t="s">
        <v>519</v>
      </c>
      <c r="F184" s="104" t="s">
        <v>465</v>
      </c>
      <c r="G184" s="34">
        <v>11450</v>
      </c>
      <c r="H184" s="181"/>
      <c r="I184" s="181"/>
      <c r="J184" s="34">
        <v>11450</v>
      </c>
      <c r="K184" s="94"/>
      <c r="L184" s="94" t="s">
        <v>466</v>
      </c>
      <c r="M184" s="94"/>
      <c r="N184" s="94"/>
      <c r="O184" s="94"/>
      <c r="P184" s="94"/>
    </row>
    <row r="185" spans="1:16" s="93" customFormat="1" ht="15">
      <c r="A185" s="82" t="s">
        <v>531</v>
      </c>
      <c r="B185" s="36" t="s">
        <v>555</v>
      </c>
      <c r="C185" s="33" t="s">
        <v>532</v>
      </c>
      <c r="D185" s="33" t="s">
        <v>459</v>
      </c>
      <c r="E185" s="36" t="s">
        <v>519</v>
      </c>
      <c r="F185" s="104" t="s">
        <v>465</v>
      </c>
      <c r="G185" s="34">
        <v>21336</v>
      </c>
      <c r="H185" s="181"/>
      <c r="I185" s="181"/>
      <c r="J185" s="34">
        <v>21336</v>
      </c>
      <c r="K185" s="94"/>
      <c r="L185" s="94" t="s">
        <v>466</v>
      </c>
      <c r="M185" s="94"/>
      <c r="N185" s="94"/>
      <c r="O185" s="94"/>
      <c r="P185" s="94"/>
    </row>
    <row r="186" spans="1:16" s="93" customFormat="1" ht="15">
      <c r="A186" s="82" t="s">
        <v>533</v>
      </c>
      <c r="B186" s="36" t="s">
        <v>555</v>
      </c>
      <c r="C186" s="33" t="s">
        <v>534</v>
      </c>
      <c r="D186" s="33" t="s">
        <v>225</v>
      </c>
      <c r="E186" s="36" t="s">
        <v>519</v>
      </c>
      <c r="F186" s="104" t="s">
        <v>465</v>
      </c>
      <c r="G186" s="34">
        <v>85250</v>
      </c>
      <c r="H186" s="181"/>
      <c r="I186" s="181"/>
      <c r="J186" s="34">
        <v>85250</v>
      </c>
      <c r="K186" s="94"/>
      <c r="L186" s="94" t="s">
        <v>466</v>
      </c>
      <c r="M186" s="94"/>
      <c r="N186" s="94"/>
      <c r="O186" s="94"/>
      <c r="P186" s="94"/>
    </row>
    <row r="187" spans="1:16" s="93" customFormat="1" ht="15">
      <c r="A187" s="82" t="s">
        <v>535</v>
      </c>
      <c r="B187" s="36" t="s">
        <v>555</v>
      </c>
      <c r="C187" s="33" t="s">
        <v>536</v>
      </c>
      <c r="D187" s="33" t="s">
        <v>225</v>
      </c>
      <c r="E187" s="36" t="s">
        <v>67</v>
      </c>
      <c r="F187" s="104" t="s">
        <v>465</v>
      </c>
      <c r="G187" s="34">
        <v>17648.400000000001</v>
      </c>
      <c r="H187" s="181"/>
      <c r="I187" s="181"/>
      <c r="J187" s="34">
        <v>17648.400000000001</v>
      </c>
      <c r="K187" s="94"/>
      <c r="L187" s="94" t="s">
        <v>466</v>
      </c>
      <c r="M187" s="94"/>
      <c r="N187" s="94"/>
      <c r="O187" s="94"/>
      <c r="P187" s="94"/>
    </row>
    <row r="188" spans="1:16" s="93" customFormat="1" ht="15">
      <c r="A188" s="82" t="s">
        <v>537</v>
      </c>
      <c r="B188" s="36" t="s">
        <v>555</v>
      </c>
      <c r="C188" s="33" t="s">
        <v>538</v>
      </c>
      <c r="D188" s="33" t="s">
        <v>225</v>
      </c>
      <c r="E188" s="36" t="s">
        <v>519</v>
      </c>
      <c r="F188" s="104" t="s">
        <v>465</v>
      </c>
      <c r="G188" s="34">
        <v>24875</v>
      </c>
      <c r="H188" s="181"/>
      <c r="I188" s="181"/>
      <c r="J188" s="34">
        <v>24875</v>
      </c>
      <c r="K188" s="94"/>
      <c r="L188" s="94" t="s">
        <v>466</v>
      </c>
      <c r="M188" s="94"/>
      <c r="N188" s="94"/>
      <c r="O188" s="94"/>
      <c r="P188" s="94"/>
    </row>
    <row r="189" spans="1:16" s="93" customFormat="1" ht="15">
      <c r="A189" s="82" t="s">
        <v>539</v>
      </c>
      <c r="B189" s="36" t="s">
        <v>556</v>
      </c>
      <c r="C189" s="33" t="s">
        <v>151</v>
      </c>
      <c r="D189" s="33" t="s">
        <v>94</v>
      </c>
      <c r="E189" s="36" t="s">
        <v>96</v>
      </c>
      <c r="F189" s="104" t="s">
        <v>98</v>
      </c>
      <c r="G189" s="34">
        <v>20000</v>
      </c>
      <c r="H189" s="181"/>
      <c r="I189" s="181"/>
      <c r="J189" s="34">
        <v>20000</v>
      </c>
      <c r="K189" s="94"/>
      <c r="L189" s="94" t="s">
        <v>466</v>
      </c>
      <c r="M189" s="94"/>
      <c r="N189" s="94"/>
      <c r="O189" s="94"/>
      <c r="P189" s="94"/>
    </row>
    <row r="190" spans="1:16" s="93" customFormat="1" ht="15">
      <c r="A190" s="82" t="s">
        <v>540</v>
      </c>
      <c r="B190" s="36" t="s">
        <v>555</v>
      </c>
      <c r="C190" s="33" t="s">
        <v>541</v>
      </c>
      <c r="D190" s="33" t="s">
        <v>94</v>
      </c>
      <c r="E190" s="36" t="s">
        <v>522</v>
      </c>
      <c r="F190" s="104" t="s">
        <v>465</v>
      </c>
      <c r="G190" s="34">
        <v>12450</v>
      </c>
      <c r="H190" s="181"/>
      <c r="I190" s="181"/>
      <c r="J190" s="34">
        <v>12450</v>
      </c>
      <c r="K190" s="94"/>
      <c r="L190" s="94" t="s">
        <v>466</v>
      </c>
      <c r="M190" s="94"/>
      <c r="N190" s="94"/>
      <c r="O190" s="94"/>
      <c r="P190" s="94"/>
    </row>
    <row r="191" spans="1:16" s="8" customFormat="1" ht="25.5" customHeight="1">
      <c r="A191" s="95" t="s">
        <v>43</v>
      </c>
      <c r="B191" s="135"/>
      <c r="C191" s="72"/>
      <c r="D191" s="11"/>
      <c r="E191" s="11"/>
      <c r="F191" s="32"/>
      <c r="G191" s="30">
        <f>SUM(G192:G195)</f>
        <v>134079</v>
      </c>
      <c r="H191" s="30">
        <f t="shared" ref="H191" si="0">SUM(H192:H195)</f>
        <v>134079</v>
      </c>
      <c r="I191" s="126">
        <f t="shared" ref="I191" si="1">SUM(I192:I195)</f>
        <v>0</v>
      </c>
      <c r="J191" s="30">
        <f t="shared" ref="J191" si="2">SUM(J192:J195)</f>
        <v>134079</v>
      </c>
      <c r="K191" s="32"/>
      <c r="L191" s="11"/>
      <c r="M191" s="7"/>
      <c r="N191" s="7"/>
      <c r="O191" s="7"/>
      <c r="P191" s="7"/>
    </row>
    <row r="192" spans="1:16" s="6" customFormat="1" ht="21.75" customHeight="1">
      <c r="A192" s="46" t="s">
        <v>88</v>
      </c>
      <c r="B192" s="36" t="s">
        <v>556</v>
      </c>
      <c r="C192" s="33" t="s">
        <v>92</v>
      </c>
      <c r="D192" s="33"/>
      <c r="E192" s="36" t="s">
        <v>96</v>
      </c>
      <c r="F192" s="102" t="s">
        <v>97</v>
      </c>
      <c r="G192" s="34">
        <v>45653</v>
      </c>
      <c r="H192" s="34">
        <v>45653</v>
      </c>
      <c r="I192" s="129"/>
      <c r="J192" s="34">
        <v>45653</v>
      </c>
      <c r="K192" s="47"/>
      <c r="L192" s="12" t="s">
        <v>49</v>
      </c>
      <c r="M192" s="5"/>
      <c r="N192" s="5"/>
      <c r="O192" s="5"/>
      <c r="P192" s="5"/>
    </row>
    <row r="193" spans="1:18" s="6" customFormat="1" ht="21.75" customHeight="1">
      <c r="A193" s="46" t="s">
        <v>89</v>
      </c>
      <c r="B193" s="36" t="s">
        <v>556</v>
      </c>
      <c r="C193" s="33" t="s">
        <v>93</v>
      </c>
      <c r="D193" s="33"/>
      <c r="E193" s="36"/>
      <c r="F193" s="102" t="s">
        <v>97</v>
      </c>
      <c r="G193" s="34">
        <v>48526</v>
      </c>
      <c r="H193" s="34">
        <v>48526</v>
      </c>
      <c r="I193" s="129"/>
      <c r="J193" s="34">
        <v>48526</v>
      </c>
      <c r="K193" s="47"/>
      <c r="L193" s="12" t="s">
        <v>49</v>
      </c>
      <c r="M193" s="5"/>
      <c r="N193" s="5"/>
      <c r="O193" s="5"/>
      <c r="P193" s="5"/>
    </row>
    <row r="194" spans="1:18" s="6" customFormat="1" ht="21" customHeight="1">
      <c r="A194" s="46" t="s">
        <v>90</v>
      </c>
      <c r="B194" s="36" t="s">
        <v>556</v>
      </c>
      <c r="C194" s="33" t="s">
        <v>151</v>
      </c>
      <c r="D194" s="36" t="s">
        <v>94</v>
      </c>
      <c r="E194" s="36" t="s">
        <v>96</v>
      </c>
      <c r="F194" s="102" t="s">
        <v>98</v>
      </c>
      <c r="G194" s="34">
        <v>20000</v>
      </c>
      <c r="H194" s="34">
        <v>20000</v>
      </c>
      <c r="I194" s="129"/>
      <c r="J194" s="34">
        <v>20000</v>
      </c>
      <c r="K194" s="47"/>
      <c r="L194" s="12" t="s">
        <v>49</v>
      </c>
      <c r="M194" s="5"/>
      <c r="N194" s="5"/>
      <c r="O194" s="5"/>
      <c r="P194" s="5"/>
    </row>
    <row r="195" spans="1:18" s="6" customFormat="1" ht="21.75" customHeight="1">
      <c r="A195" s="46" t="s">
        <v>91</v>
      </c>
      <c r="B195" s="36" t="s">
        <v>556</v>
      </c>
      <c r="C195" s="33" t="s">
        <v>95</v>
      </c>
      <c r="D195" s="36"/>
      <c r="E195" s="36"/>
      <c r="F195" s="102" t="s">
        <v>99</v>
      </c>
      <c r="G195" s="34">
        <v>19900</v>
      </c>
      <c r="H195" s="34">
        <v>19900</v>
      </c>
      <c r="I195" s="129"/>
      <c r="J195" s="34">
        <v>19900</v>
      </c>
      <c r="K195" s="47"/>
      <c r="L195" s="12" t="s">
        <v>49</v>
      </c>
      <c r="M195" s="5"/>
      <c r="N195" s="5"/>
      <c r="O195" s="5"/>
      <c r="P195" s="5"/>
    </row>
    <row r="196" spans="1:18" s="91" customFormat="1" ht="26.25" customHeight="1">
      <c r="A196" s="97" t="s">
        <v>44</v>
      </c>
      <c r="B196" s="141"/>
      <c r="C196" s="86"/>
      <c r="D196" s="87"/>
      <c r="E196" s="87"/>
      <c r="F196" s="89"/>
      <c r="G196" s="88">
        <f>SUM(G197:G243)</f>
        <v>800548.4</v>
      </c>
      <c r="H196" s="88">
        <f t="shared" ref="H196:J196" si="3">SUM(H197:H243)</f>
        <v>20000</v>
      </c>
      <c r="I196" s="131">
        <f t="shared" si="3"/>
        <v>780548.4</v>
      </c>
      <c r="J196" s="88">
        <f t="shared" si="3"/>
        <v>744887</v>
      </c>
      <c r="K196" s="89"/>
      <c r="L196" s="87"/>
      <c r="M196" s="90"/>
      <c r="N196" s="90"/>
      <c r="O196" s="90"/>
      <c r="P196" s="90"/>
      <c r="R196" s="92"/>
    </row>
    <row r="197" spans="1:18" s="6" customFormat="1" ht="21.75" customHeight="1">
      <c r="A197" s="82" t="s">
        <v>365</v>
      </c>
      <c r="B197" s="36" t="s">
        <v>555</v>
      </c>
      <c r="C197" s="33" t="s">
        <v>412</v>
      </c>
      <c r="D197" s="33" t="s">
        <v>225</v>
      </c>
      <c r="E197" s="33" t="s">
        <v>413</v>
      </c>
      <c r="F197" s="105">
        <v>44206</v>
      </c>
      <c r="G197" s="34">
        <f>H197+I197</f>
        <v>16498</v>
      </c>
      <c r="H197" s="34"/>
      <c r="I197" s="129">
        <v>16498</v>
      </c>
      <c r="J197" s="34">
        <v>6599.2</v>
      </c>
      <c r="K197" s="47"/>
      <c r="L197" s="12" t="s">
        <v>49</v>
      </c>
      <c r="M197" s="5"/>
      <c r="N197" s="5"/>
      <c r="O197" s="5"/>
      <c r="P197" s="5"/>
    </row>
    <row r="198" spans="1:18" s="6" customFormat="1" ht="21.75" customHeight="1">
      <c r="A198" s="82" t="s">
        <v>366</v>
      </c>
      <c r="B198" s="36" t="s">
        <v>555</v>
      </c>
      <c r="C198" s="33" t="s">
        <v>415</v>
      </c>
      <c r="D198" s="33" t="s">
        <v>225</v>
      </c>
      <c r="E198" s="33" t="s">
        <v>413</v>
      </c>
      <c r="F198" s="105" t="s">
        <v>414</v>
      </c>
      <c r="G198" s="34">
        <f t="shared" ref="G198:G243" si="4">H198+I198</f>
        <v>11450</v>
      </c>
      <c r="H198" s="34"/>
      <c r="I198" s="129">
        <v>11450</v>
      </c>
      <c r="J198" s="34">
        <v>4580</v>
      </c>
      <c r="K198" s="47"/>
      <c r="L198" s="12" t="s">
        <v>49</v>
      </c>
      <c r="M198" s="5"/>
      <c r="N198" s="5"/>
      <c r="O198" s="5"/>
      <c r="P198" s="5"/>
    </row>
    <row r="199" spans="1:18" s="6" customFormat="1" ht="21" customHeight="1">
      <c r="A199" s="82" t="s">
        <v>367</v>
      </c>
      <c r="B199" s="36" t="s">
        <v>555</v>
      </c>
      <c r="C199" s="33" t="s">
        <v>274</v>
      </c>
      <c r="D199" s="33" t="s">
        <v>225</v>
      </c>
      <c r="E199" s="33" t="s">
        <v>67</v>
      </c>
      <c r="F199" s="105" t="s">
        <v>416</v>
      </c>
      <c r="G199" s="34">
        <f t="shared" si="4"/>
        <v>11170</v>
      </c>
      <c r="H199" s="34"/>
      <c r="I199" s="129">
        <v>11170</v>
      </c>
      <c r="J199" s="34">
        <v>11170</v>
      </c>
      <c r="K199" s="47"/>
      <c r="L199" s="12" t="s">
        <v>49</v>
      </c>
      <c r="M199" s="5"/>
      <c r="N199" s="5"/>
      <c r="O199" s="5"/>
      <c r="P199" s="5"/>
    </row>
    <row r="200" spans="1:18" s="6" customFormat="1" ht="21.75" customHeight="1">
      <c r="A200" s="82" t="s">
        <v>368</v>
      </c>
      <c r="B200" s="36" t="s">
        <v>555</v>
      </c>
      <c r="C200" s="33" t="s">
        <v>417</v>
      </c>
      <c r="D200" s="33" t="s">
        <v>225</v>
      </c>
      <c r="E200" s="33" t="s">
        <v>67</v>
      </c>
      <c r="F200" s="105" t="s">
        <v>418</v>
      </c>
      <c r="G200" s="34">
        <f t="shared" si="4"/>
        <v>17648.400000000001</v>
      </c>
      <c r="H200" s="34"/>
      <c r="I200" s="129">
        <v>17648.400000000001</v>
      </c>
      <c r="J200" s="34">
        <v>17648.400000000001</v>
      </c>
      <c r="K200" s="47"/>
      <c r="L200" s="12" t="s">
        <v>49</v>
      </c>
      <c r="M200" s="5"/>
      <c r="N200" s="5"/>
      <c r="O200" s="5"/>
      <c r="P200" s="5"/>
    </row>
    <row r="201" spans="1:18" s="6" customFormat="1" ht="21" customHeight="1">
      <c r="A201" s="82" t="s">
        <v>369</v>
      </c>
      <c r="B201" s="36" t="s">
        <v>555</v>
      </c>
      <c r="C201" s="33" t="s">
        <v>419</v>
      </c>
      <c r="D201" s="33" t="s">
        <v>225</v>
      </c>
      <c r="E201" s="33" t="s">
        <v>413</v>
      </c>
      <c r="F201" s="105" t="s">
        <v>414</v>
      </c>
      <c r="G201" s="34">
        <f t="shared" si="4"/>
        <v>22149</v>
      </c>
      <c r="H201" s="34"/>
      <c r="I201" s="129">
        <v>22149</v>
      </c>
      <c r="J201" s="34">
        <v>8859.6</v>
      </c>
      <c r="K201" s="47"/>
      <c r="L201" s="12" t="s">
        <v>49</v>
      </c>
      <c r="M201" s="5"/>
      <c r="N201" s="5"/>
      <c r="O201" s="5"/>
      <c r="P201" s="5"/>
    </row>
    <row r="202" spans="1:18" s="6" customFormat="1" ht="17.45" customHeight="1">
      <c r="A202" s="82" t="s">
        <v>370</v>
      </c>
      <c r="B202" s="36" t="s">
        <v>555</v>
      </c>
      <c r="C202" s="33" t="s">
        <v>420</v>
      </c>
      <c r="D202" s="33" t="s">
        <v>225</v>
      </c>
      <c r="E202" s="33" t="s">
        <v>67</v>
      </c>
      <c r="F202" s="105" t="s">
        <v>416</v>
      </c>
      <c r="G202" s="34">
        <f t="shared" si="4"/>
        <v>18650</v>
      </c>
      <c r="H202" s="34"/>
      <c r="I202" s="129">
        <v>18650</v>
      </c>
      <c r="J202" s="34">
        <v>18650</v>
      </c>
      <c r="K202" s="47"/>
      <c r="L202" s="12" t="s">
        <v>49</v>
      </c>
      <c r="M202" s="5"/>
      <c r="N202" s="5"/>
      <c r="O202" s="5"/>
      <c r="P202" s="5"/>
    </row>
    <row r="203" spans="1:18" s="6" customFormat="1" ht="17.45" customHeight="1">
      <c r="A203" s="82" t="s">
        <v>371</v>
      </c>
      <c r="B203" s="36" t="s">
        <v>555</v>
      </c>
      <c r="C203" s="33" t="s">
        <v>421</v>
      </c>
      <c r="D203" s="33" t="s">
        <v>225</v>
      </c>
      <c r="E203" s="33" t="s">
        <v>67</v>
      </c>
      <c r="F203" s="105" t="s">
        <v>416</v>
      </c>
      <c r="G203" s="34">
        <f t="shared" si="4"/>
        <v>16329</v>
      </c>
      <c r="H203" s="34"/>
      <c r="I203" s="129">
        <v>16329</v>
      </c>
      <c r="J203" s="34">
        <v>16329</v>
      </c>
      <c r="K203" s="47"/>
      <c r="L203" s="12" t="s">
        <v>49</v>
      </c>
      <c r="M203" s="5"/>
      <c r="N203" s="5"/>
      <c r="O203" s="5"/>
      <c r="P203" s="5"/>
    </row>
    <row r="204" spans="1:18" s="6" customFormat="1" ht="21" customHeight="1">
      <c r="A204" s="82" t="s">
        <v>372</v>
      </c>
      <c r="B204" s="36" t="s">
        <v>555</v>
      </c>
      <c r="C204" s="33" t="s">
        <v>422</v>
      </c>
      <c r="D204" s="33" t="s">
        <v>225</v>
      </c>
      <c r="E204" s="33" t="s">
        <v>67</v>
      </c>
      <c r="F204" s="105" t="s">
        <v>416</v>
      </c>
      <c r="G204" s="34">
        <f t="shared" si="4"/>
        <v>16329</v>
      </c>
      <c r="H204" s="34"/>
      <c r="I204" s="129">
        <v>16329</v>
      </c>
      <c r="J204" s="34">
        <v>16329</v>
      </c>
      <c r="K204" s="47"/>
      <c r="L204" s="12" t="s">
        <v>49</v>
      </c>
      <c r="M204" s="5"/>
      <c r="N204" s="5"/>
      <c r="O204" s="5"/>
      <c r="P204" s="5"/>
    </row>
    <row r="205" spans="1:18" s="6" customFormat="1" ht="17.45" customHeight="1">
      <c r="A205" s="82" t="s">
        <v>373</v>
      </c>
      <c r="B205" s="36" t="s">
        <v>555</v>
      </c>
      <c r="C205" s="33" t="s">
        <v>423</v>
      </c>
      <c r="D205" s="33" t="s">
        <v>225</v>
      </c>
      <c r="E205" s="33" t="s">
        <v>67</v>
      </c>
      <c r="F205" s="105" t="s">
        <v>416</v>
      </c>
      <c r="G205" s="34">
        <f t="shared" si="4"/>
        <v>16329</v>
      </c>
      <c r="H205" s="34"/>
      <c r="I205" s="129">
        <v>16329</v>
      </c>
      <c r="J205" s="34">
        <v>16329</v>
      </c>
      <c r="K205" s="47"/>
      <c r="L205" s="12" t="s">
        <v>49</v>
      </c>
      <c r="M205" s="5"/>
      <c r="N205" s="5"/>
      <c r="O205" s="5"/>
      <c r="P205" s="5"/>
    </row>
    <row r="206" spans="1:18" s="6" customFormat="1" ht="17.45" customHeight="1">
      <c r="A206" s="82" t="s">
        <v>374</v>
      </c>
      <c r="B206" s="36" t="s">
        <v>555</v>
      </c>
      <c r="C206" s="33" t="s">
        <v>424</v>
      </c>
      <c r="D206" s="33" t="s">
        <v>225</v>
      </c>
      <c r="E206" s="33" t="s">
        <v>67</v>
      </c>
      <c r="F206" s="105" t="s">
        <v>416</v>
      </c>
      <c r="G206" s="34">
        <f t="shared" si="4"/>
        <v>16329</v>
      </c>
      <c r="H206" s="34"/>
      <c r="I206" s="129">
        <v>16329</v>
      </c>
      <c r="J206" s="34">
        <v>16329</v>
      </c>
      <c r="K206" s="47"/>
      <c r="L206" s="12" t="s">
        <v>49</v>
      </c>
      <c r="M206" s="5"/>
      <c r="N206" s="5"/>
      <c r="O206" s="5"/>
      <c r="P206" s="5"/>
    </row>
    <row r="207" spans="1:18" s="6" customFormat="1" ht="16.7" customHeight="1">
      <c r="A207" s="82" t="s">
        <v>375</v>
      </c>
      <c r="B207" s="36" t="s">
        <v>555</v>
      </c>
      <c r="C207" s="33" t="s">
        <v>425</v>
      </c>
      <c r="D207" s="33" t="s">
        <v>225</v>
      </c>
      <c r="E207" s="33" t="s">
        <v>67</v>
      </c>
      <c r="F207" s="105" t="s">
        <v>416</v>
      </c>
      <c r="G207" s="34">
        <f t="shared" si="4"/>
        <v>16329</v>
      </c>
      <c r="H207" s="34"/>
      <c r="I207" s="129">
        <v>16329</v>
      </c>
      <c r="J207" s="34">
        <v>16329</v>
      </c>
      <c r="K207" s="47"/>
      <c r="L207" s="12" t="s">
        <v>49</v>
      </c>
      <c r="M207" s="5"/>
      <c r="N207" s="5"/>
      <c r="O207" s="5"/>
      <c r="P207" s="5"/>
    </row>
    <row r="208" spans="1:18" s="6" customFormat="1" ht="21.75" customHeight="1">
      <c r="A208" s="82" t="s">
        <v>376</v>
      </c>
      <c r="B208" s="36" t="s">
        <v>555</v>
      </c>
      <c r="C208" s="33" t="s">
        <v>426</v>
      </c>
      <c r="D208" s="33" t="s">
        <v>225</v>
      </c>
      <c r="E208" s="33" t="s">
        <v>67</v>
      </c>
      <c r="F208" s="105" t="s">
        <v>416</v>
      </c>
      <c r="G208" s="34">
        <f t="shared" si="4"/>
        <v>16329</v>
      </c>
      <c r="H208" s="34"/>
      <c r="I208" s="129">
        <v>16329</v>
      </c>
      <c r="J208" s="34">
        <v>16329</v>
      </c>
      <c r="K208" s="47"/>
      <c r="L208" s="12" t="s">
        <v>49</v>
      </c>
      <c r="M208" s="5"/>
      <c r="N208" s="5"/>
      <c r="O208" s="5"/>
      <c r="P208" s="5"/>
    </row>
    <row r="209" spans="1:18" s="6" customFormat="1" ht="21" customHeight="1">
      <c r="A209" s="82" t="s">
        <v>377</v>
      </c>
      <c r="B209" s="36" t="s">
        <v>555</v>
      </c>
      <c r="C209" s="33" t="s">
        <v>427</v>
      </c>
      <c r="D209" s="33" t="s">
        <v>225</v>
      </c>
      <c r="E209" s="33" t="s">
        <v>67</v>
      </c>
      <c r="F209" s="105" t="s">
        <v>416</v>
      </c>
      <c r="G209" s="34">
        <f t="shared" si="4"/>
        <v>16329</v>
      </c>
      <c r="H209" s="34"/>
      <c r="I209" s="129">
        <v>16329</v>
      </c>
      <c r="J209" s="34">
        <v>16329</v>
      </c>
      <c r="K209" s="47"/>
      <c r="L209" s="12" t="s">
        <v>49</v>
      </c>
      <c r="M209" s="5"/>
      <c r="N209" s="5"/>
      <c r="O209" s="5"/>
      <c r="P209" s="5"/>
    </row>
    <row r="210" spans="1:18" s="6" customFormat="1">
      <c r="A210" s="82" t="s">
        <v>378</v>
      </c>
      <c r="B210" s="36" t="s">
        <v>555</v>
      </c>
      <c r="C210" s="33" t="s">
        <v>428</v>
      </c>
      <c r="D210" s="33" t="s">
        <v>225</v>
      </c>
      <c r="E210" s="33" t="s">
        <v>67</v>
      </c>
      <c r="F210" s="105" t="s">
        <v>416</v>
      </c>
      <c r="G210" s="34">
        <f t="shared" si="4"/>
        <v>16329</v>
      </c>
      <c r="H210" s="34"/>
      <c r="I210" s="129">
        <v>16329</v>
      </c>
      <c r="J210" s="34">
        <v>16329</v>
      </c>
      <c r="K210" s="47"/>
      <c r="L210" s="12" t="s">
        <v>49</v>
      </c>
      <c r="M210" s="5"/>
      <c r="N210" s="5"/>
      <c r="O210" s="5"/>
      <c r="P210" s="5"/>
    </row>
    <row r="211" spans="1:18" s="6" customFormat="1">
      <c r="A211" s="82" t="s">
        <v>379</v>
      </c>
      <c r="B211" s="36" t="s">
        <v>555</v>
      </c>
      <c r="C211" s="33" t="s">
        <v>429</v>
      </c>
      <c r="D211" s="33" t="s">
        <v>225</v>
      </c>
      <c r="E211" s="33" t="s">
        <v>67</v>
      </c>
      <c r="F211" s="105" t="s">
        <v>416</v>
      </c>
      <c r="G211" s="34">
        <f t="shared" si="4"/>
        <v>16329</v>
      </c>
      <c r="H211" s="67"/>
      <c r="I211" s="15">
        <v>16329</v>
      </c>
      <c r="J211" s="34">
        <v>16329</v>
      </c>
      <c r="K211" s="13"/>
      <c r="L211" s="12" t="s">
        <v>49</v>
      </c>
      <c r="M211" s="5"/>
      <c r="N211" s="5"/>
      <c r="O211" s="5"/>
      <c r="P211" s="5"/>
    </row>
    <row r="212" spans="1:18" s="6" customFormat="1">
      <c r="A212" s="82" t="s">
        <v>380</v>
      </c>
      <c r="B212" s="36" t="s">
        <v>555</v>
      </c>
      <c r="C212" s="33" t="s">
        <v>430</v>
      </c>
      <c r="D212" s="33" t="s">
        <v>225</v>
      </c>
      <c r="E212" s="33" t="s">
        <v>67</v>
      </c>
      <c r="F212" s="105" t="s">
        <v>416</v>
      </c>
      <c r="G212" s="34">
        <f t="shared" si="4"/>
        <v>16329</v>
      </c>
      <c r="H212" s="67"/>
      <c r="I212" s="61">
        <v>16329</v>
      </c>
      <c r="J212" s="34">
        <v>16329</v>
      </c>
      <c r="K212" s="13"/>
      <c r="L212" s="12" t="s">
        <v>49</v>
      </c>
      <c r="M212" s="5"/>
      <c r="N212" s="5"/>
      <c r="O212" s="5"/>
      <c r="P212" s="5"/>
    </row>
    <row r="213" spans="1:18" s="6" customFormat="1">
      <c r="A213" s="82" t="s">
        <v>381</v>
      </c>
      <c r="B213" s="36" t="s">
        <v>555</v>
      </c>
      <c r="C213" s="33" t="s">
        <v>431</v>
      </c>
      <c r="D213" s="33" t="s">
        <v>225</v>
      </c>
      <c r="E213" s="33" t="s">
        <v>67</v>
      </c>
      <c r="F213" s="105" t="s">
        <v>416</v>
      </c>
      <c r="G213" s="34">
        <f t="shared" si="4"/>
        <v>16329</v>
      </c>
      <c r="H213" s="67"/>
      <c r="I213" s="61">
        <v>16329</v>
      </c>
      <c r="J213" s="34">
        <v>16329</v>
      </c>
      <c r="K213" s="13"/>
      <c r="L213" s="12" t="s">
        <v>49</v>
      </c>
      <c r="M213" s="5"/>
      <c r="N213" s="5"/>
      <c r="O213" s="5"/>
      <c r="P213" s="5"/>
      <c r="R213" s="75"/>
    </row>
    <row r="214" spans="1:18" s="6" customFormat="1">
      <c r="A214" s="82" t="s">
        <v>382</v>
      </c>
      <c r="B214" s="36" t="s">
        <v>555</v>
      </c>
      <c r="C214" s="33" t="s">
        <v>432</v>
      </c>
      <c r="D214" s="33" t="s">
        <v>225</v>
      </c>
      <c r="E214" s="33" t="s">
        <v>67</v>
      </c>
      <c r="F214" s="105" t="s">
        <v>416</v>
      </c>
      <c r="G214" s="34">
        <f t="shared" si="4"/>
        <v>16329</v>
      </c>
      <c r="H214" s="67"/>
      <c r="I214" s="61">
        <v>16329</v>
      </c>
      <c r="J214" s="34">
        <v>16329</v>
      </c>
      <c r="K214" s="13"/>
      <c r="L214" s="12" t="s">
        <v>49</v>
      </c>
      <c r="M214" s="5"/>
      <c r="N214" s="5"/>
      <c r="O214" s="5"/>
      <c r="P214" s="5"/>
      <c r="R214" s="76"/>
    </row>
    <row r="215" spans="1:18" s="6" customFormat="1">
      <c r="A215" s="82" t="s">
        <v>383</v>
      </c>
      <c r="B215" s="36" t="s">
        <v>555</v>
      </c>
      <c r="C215" s="33" t="s">
        <v>433</v>
      </c>
      <c r="D215" s="33" t="s">
        <v>225</v>
      </c>
      <c r="E215" s="33" t="s">
        <v>67</v>
      </c>
      <c r="F215" s="105" t="s">
        <v>416</v>
      </c>
      <c r="G215" s="34">
        <f t="shared" si="4"/>
        <v>16329</v>
      </c>
      <c r="H215" s="67"/>
      <c r="I215" s="61">
        <v>16329</v>
      </c>
      <c r="J215" s="34">
        <v>16329</v>
      </c>
      <c r="K215" s="13"/>
      <c r="L215" s="12" t="s">
        <v>49</v>
      </c>
      <c r="M215" s="5"/>
      <c r="N215" s="5"/>
      <c r="O215" s="5"/>
      <c r="P215" s="5"/>
    </row>
    <row r="216" spans="1:18" s="6" customFormat="1">
      <c r="A216" s="82" t="s">
        <v>384</v>
      </c>
      <c r="B216" s="36" t="s">
        <v>555</v>
      </c>
      <c r="C216" s="33" t="s">
        <v>434</v>
      </c>
      <c r="D216" s="33" t="s">
        <v>225</v>
      </c>
      <c r="E216" s="33" t="s">
        <v>67</v>
      </c>
      <c r="F216" s="105" t="s">
        <v>416</v>
      </c>
      <c r="G216" s="34">
        <f t="shared" si="4"/>
        <v>16329</v>
      </c>
      <c r="H216" s="67"/>
      <c r="I216" s="61">
        <v>16329</v>
      </c>
      <c r="J216" s="34">
        <v>16329</v>
      </c>
      <c r="K216" s="13"/>
      <c r="L216" s="12" t="s">
        <v>49</v>
      </c>
      <c r="M216" s="5"/>
      <c r="N216" s="5"/>
      <c r="O216" s="5"/>
      <c r="P216" s="5"/>
    </row>
    <row r="217" spans="1:18" s="6" customFormat="1">
      <c r="A217" s="82" t="s">
        <v>385</v>
      </c>
      <c r="B217" s="36" t="s">
        <v>555</v>
      </c>
      <c r="C217" s="33" t="s">
        <v>435</v>
      </c>
      <c r="D217" s="33" t="s">
        <v>225</v>
      </c>
      <c r="E217" s="33" t="s">
        <v>67</v>
      </c>
      <c r="F217" s="105" t="s">
        <v>416</v>
      </c>
      <c r="G217" s="34">
        <f t="shared" si="4"/>
        <v>16329</v>
      </c>
      <c r="H217" s="67"/>
      <c r="I217" s="61">
        <v>16329</v>
      </c>
      <c r="J217" s="34">
        <v>16329</v>
      </c>
      <c r="K217" s="13"/>
      <c r="L217" s="12" t="s">
        <v>49</v>
      </c>
      <c r="M217" s="5"/>
      <c r="N217" s="5"/>
      <c r="O217" s="5"/>
      <c r="P217" s="5"/>
    </row>
    <row r="218" spans="1:18" s="6" customFormat="1">
      <c r="A218" s="82" t="s">
        <v>386</v>
      </c>
      <c r="B218" s="36" t="s">
        <v>555</v>
      </c>
      <c r="C218" s="33" t="s">
        <v>436</v>
      </c>
      <c r="D218" s="33" t="s">
        <v>225</v>
      </c>
      <c r="E218" s="33" t="s">
        <v>67</v>
      </c>
      <c r="F218" s="105" t="s">
        <v>416</v>
      </c>
      <c r="G218" s="34">
        <f t="shared" si="4"/>
        <v>16329</v>
      </c>
      <c r="H218" s="67"/>
      <c r="I218" s="61">
        <v>16329</v>
      </c>
      <c r="J218" s="34">
        <v>16329</v>
      </c>
      <c r="K218" s="13"/>
      <c r="L218" s="12" t="s">
        <v>49</v>
      </c>
      <c r="M218" s="5"/>
      <c r="N218" s="5"/>
      <c r="O218" s="5"/>
      <c r="P218" s="5"/>
    </row>
    <row r="219" spans="1:18" s="6" customFormat="1">
      <c r="A219" s="82" t="s">
        <v>387</v>
      </c>
      <c r="B219" s="36" t="s">
        <v>555</v>
      </c>
      <c r="C219" s="33" t="s">
        <v>437</v>
      </c>
      <c r="D219" s="33" t="s">
        <v>225</v>
      </c>
      <c r="E219" s="33" t="s">
        <v>67</v>
      </c>
      <c r="F219" s="105" t="s">
        <v>416</v>
      </c>
      <c r="G219" s="34">
        <f t="shared" si="4"/>
        <v>16329</v>
      </c>
      <c r="H219" s="67"/>
      <c r="I219" s="61">
        <v>16329</v>
      </c>
      <c r="J219" s="34">
        <v>16329</v>
      </c>
      <c r="K219" s="13"/>
      <c r="L219" s="12" t="s">
        <v>49</v>
      </c>
      <c r="M219" s="5"/>
      <c r="N219" s="5"/>
      <c r="O219" s="5"/>
      <c r="P219" s="5"/>
    </row>
    <row r="220" spans="1:18" s="6" customFormat="1">
      <c r="A220" s="82" t="s">
        <v>388</v>
      </c>
      <c r="B220" s="36" t="s">
        <v>555</v>
      </c>
      <c r="C220" s="33" t="s">
        <v>438</v>
      </c>
      <c r="D220" s="33" t="s">
        <v>225</v>
      </c>
      <c r="E220" s="33" t="s">
        <v>67</v>
      </c>
      <c r="F220" s="105" t="s">
        <v>416</v>
      </c>
      <c r="G220" s="34">
        <f t="shared" si="4"/>
        <v>16329</v>
      </c>
      <c r="H220" s="67"/>
      <c r="I220" s="61">
        <v>16329</v>
      </c>
      <c r="J220" s="34">
        <v>16329</v>
      </c>
      <c r="K220" s="13"/>
      <c r="L220" s="12" t="s">
        <v>49</v>
      </c>
      <c r="M220" s="5"/>
      <c r="N220" s="5"/>
      <c r="O220" s="5"/>
      <c r="P220" s="5"/>
    </row>
    <row r="221" spans="1:18" s="6" customFormat="1">
      <c r="A221" s="82" t="s">
        <v>389</v>
      </c>
      <c r="B221" s="36" t="s">
        <v>555</v>
      </c>
      <c r="C221" s="33" t="s">
        <v>439</v>
      </c>
      <c r="D221" s="33" t="s">
        <v>225</v>
      </c>
      <c r="E221" s="33" t="s">
        <v>67</v>
      </c>
      <c r="F221" s="105" t="s">
        <v>416</v>
      </c>
      <c r="G221" s="34">
        <f t="shared" si="4"/>
        <v>16329</v>
      </c>
      <c r="H221" s="67"/>
      <c r="I221" s="61">
        <v>16329</v>
      </c>
      <c r="J221" s="34">
        <v>16329</v>
      </c>
      <c r="K221" s="13"/>
      <c r="L221" s="12" t="s">
        <v>49</v>
      </c>
      <c r="M221" s="5"/>
      <c r="N221" s="5"/>
      <c r="O221" s="5"/>
      <c r="P221" s="5"/>
    </row>
    <row r="222" spans="1:18" s="6" customFormat="1">
      <c r="A222" s="82" t="s">
        <v>390</v>
      </c>
      <c r="B222" s="36" t="s">
        <v>555</v>
      </c>
      <c r="C222" s="33" t="s">
        <v>440</v>
      </c>
      <c r="D222" s="33" t="s">
        <v>225</v>
      </c>
      <c r="E222" s="33" t="s">
        <v>67</v>
      </c>
      <c r="F222" s="105" t="s">
        <v>416</v>
      </c>
      <c r="G222" s="34">
        <f t="shared" si="4"/>
        <v>16329</v>
      </c>
      <c r="H222" s="67"/>
      <c r="I222" s="61">
        <v>16329</v>
      </c>
      <c r="J222" s="34">
        <v>16329</v>
      </c>
      <c r="K222" s="13"/>
      <c r="L222" s="12" t="s">
        <v>49</v>
      </c>
      <c r="M222" s="5"/>
      <c r="N222" s="5"/>
      <c r="O222" s="5"/>
      <c r="P222" s="5"/>
    </row>
    <row r="223" spans="1:18" s="6" customFormat="1">
      <c r="A223" s="82" t="s">
        <v>391</v>
      </c>
      <c r="B223" s="36" t="s">
        <v>555</v>
      </c>
      <c r="C223" s="33" t="s">
        <v>441</v>
      </c>
      <c r="D223" s="33" t="s">
        <v>225</v>
      </c>
      <c r="E223" s="33" t="s">
        <v>67</v>
      </c>
      <c r="F223" s="105" t="s">
        <v>416</v>
      </c>
      <c r="G223" s="34">
        <f t="shared" si="4"/>
        <v>16329</v>
      </c>
      <c r="H223" s="67"/>
      <c r="I223" s="61">
        <v>16329</v>
      </c>
      <c r="J223" s="34">
        <v>16329</v>
      </c>
      <c r="K223" s="13"/>
      <c r="L223" s="12" t="s">
        <v>49</v>
      </c>
      <c r="M223" s="5"/>
      <c r="N223" s="5"/>
      <c r="O223" s="5"/>
      <c r="P223" s="5"/>
    </row>
    <row r="224" spans="1:18" s="6" customFormat="1">
      <c r="A224" s="82" t="s">
        <v>392</v>
      </c>
      <c r="B224" s="36" t="s">
        <v>555</v>
      </c>
      <c r="C224" s="33" t="s">
        <v>442</v>
      </c>
      <c r="D224" s="33" t="s">
        <v>225</v>
      </c>
      <c r="E224" s="33" t="s">
        <v>67</v>
      </c>
      <c r="F224" s="105" t="s">
        <v>416</v>
      </c>
      <c r="G224" s="34">
        <f t="shared" si="4"/>
        <v>16329</v>
      </c>
      <c r="H224" s="67"/>
      <c r="I224" s="61">
        <v>16329</v>
      </c>
      <c r="J224" s="34">
        <v>16329</v>
      </c>
      <c r="K224" s="13"/>
      <c r="L224" s="12" t="s">
        <v>49</v>
      </c>
      <c r="M224" s="5"/>
      <c r="N224" s="5"/>
      <c r="O224" s="5"/>
      <c r="P224" s="5"/>
    </row>
    <row r="225" spans="1:16" s="6" customFormat="1">
      <c r="A225" s="82" t="s">
        <v>393</v>
      </c>
      <c r="B225" s="36" t="s">
        <v>555</v>
      </c>
      <c r="C225" s="33" t="s">
        <v>443</v>
      </c>
      <c r="D225" s="33" t="s">
        <v>225</v>
      </c>
      <c r="E225" s="33" t="s">
        <v>67</v>
      </c>
      <c r="F225" s="105" t="s">
        <v>416</v>
      </c>
      <c r="G225" s="34">
        <f t="shared" si="4"/>
        <v>16329</v>
      </c>
      <c r="H225" s="67"/>
      <c r="I225" s="61">
        <v>16329</v>
      </c>
      <c r="J225" s="34">
        <v>16329</v>
      </c>
      <c r="K225" s="13"/>
      <c r="L225" s="12" t="s">
        <v>49</v>
      </c>
      <c r="M225" s="5"/>
      <c r="N225" s="5"/>
      <c r="O225" s="5"/>
      <c r="P225" s="5"/>
    </row>
    <row r="226" spans="1:16" s="6" customFormat="1">
      <c r="A226" s="82" t="s">
        <v>394</v>
      </c>
      <c r="B226" s="36" t="s">
        <v>555</v>
      </c>
      <c r="C226" s="33" t="s">
        <v>444</v>
      </c>
      <c r="D226" s="33" t="s">
        <v>225</v>
      </c>
      <c r="E226" s="33" t="s">
        <v>67</v>
      </c>
      <c r="F226" s="105" t="s">
        <v>416</v>
      </c>
      <c r="G226" s="34">
        <f t="shared" si="4"/>
        <v>16329</v>
      </c>
      <c r="H226" s="67"/>
      <c r="I226" s="61">
        <v>16329</v>
      </c>
      <c r="J226" s="34">
        <v>16329</v>
      </c>
      <c r="K226" s="13"/>
      <c r="L226" s="12" t="s">
        <v>49</v>
      </c>
      <c r="M226" s="5"/>
      <c r="N226" s="5"/>
      <c r="O226" s="5"/>
      <c r="P226" s="5"/>
    </row>
    <row r="227" spans="1:16" s="6" customFormat="1">
      <c r="A227" s="82" t="s">
        <v>395</v>
      </c>
      <c r="B227" s="36" t="s">
        <v>555</v>
      </c>
      <c r="C227" s="33" t="s">
        <v>445</v>
      </c>
      <c r="D227" s="33" t="s">
        <v>225</v>
      </c>
      <c r="E227" s="33" t="s">
        <v>67</v>
      </c>
      <c r="F227" s="105" t="s">
        <v>416</v>
      </c>
      <c r="G227" s="34">
        <f t="shared" si="4"/>
        <v>16329</v>
      </c>
      <c r="H227" s="67"/>
      <c r="I227" s="61">
        <v>16329</v>
      </c>
      <c r="J227" s="34">
        <v>16329</v>
      </c>
      <c r="K227" s="13"/>
      <c r="L227" s="12" t="s">
        <v>49</v>
      </c>
      <c r="M227" s="5"/>
      <c r="N227" s="5"/>
      <c r="O227" s="5"/>
      <c r="P227" s="5"/>
    </row>
    <row r="228" spans="1:16" s="6" customFormat="1">
      <c r="A228" s="82" t="s">
        <v>396</v>
      </c>
      <c r="B228" s="36" t="s">
        <v>555</v>
      </c>
      <c r="C228" s="33" t="s">
        <v>446</v>
      </c>
      <c r="D228" s="33" t="s">
        <v>225</v>
      </c>
      <c r="E228" s="33" t="s">
        <v>67</v>
      </c>
      <c r="F228" s="105" t="s">
        <v>416</v>
      </c>
      <c r="G228" s="34">
        <f t="shared" si="4"/>
        <v>16329</v>
      </c>
      <c r="H228" s="67"/>
      <c r="I228" s="61">
        <v>16329</v>
      </c>
      <c r="J228" s="34">
        <v>16329</v>
      </c>
      <c r="K228" s="13"/>
      <c r="L228" s="12" t="s">
        <v>49</v>
      </c>
      <c r="M228" s="5"/>
      <c r="N228" s="5"/>
      <c r="O228" s="5"/>
      <c r="P228" s="5"/>
    </row>
    <row r="229" spans="1:16" s="6" customFormat="1">
      <c r="A229" s="82" t="s">
        <v>397</v>
      </c>
      <c r="B229" s="36" t="s">
        <v>555</v>
      </c>
      <c r="C229" s="33" t="s">
        <v>447</v>
      </c>
      <c r="D229" s="33" t="s">
        <v>225</v>
      </c>
      <c r="E229" s="33" t="s">
        <v>67</v>
      </c>
      <c r="F229" s="105" t="s">
        <v>416</v>
      </c>
      <c r="G229" s="34">
        <f t="shared" si="4"/>
        <v>16329</v>
      </c>
      <c r="H229" s="67"/>
      <c r="I229" s="61">
        <v>16329</v>
      </c>
      <c r="J229" s="34">
        <v>16329</v>
      </c>
      <c r="K229" s="13"/>
      <c r="L229" s="12" t="s">
        <v>49</v>
      </c>
      <c r="M229" s="5"/>
      <c r="N229" s="5"/>
      <c r="O229" s="5"/>
      <c r="P229" s="5"/>
    </row>
    <row r="230" spans="1:16" s="6" customFormat="1">
      <c r="A230" s="82" t="s">
        <v>398</v>
      </c>
      <c r="B230" s="36" t="s">
        <v>555</v>
      </c>
      <c r="C230" s="33" t="s">
        <v>448</v>
      </c>
      <c r="D230" s="33" t="s">
        <v>225</v>
      </c>
      <c r="E230" s="33" t="s">
        <v>67</v>
      </c>
      <c r="F230" s="105" t="s">
        <v>416</v>
      </c>
      <c r="G230" s="34">
        <f t="shared" si="4"/>
        <v>16329</v>
      </c>
      <c r="H230" s="67"/>
      <c r="I230" s="61">
        <v>16329</v>
      </c>
      <c r="J230" s="34">
        <v>16329</v>
      </c>
      <c r="K230" s="13"/>
      <c r="L230" s="12" t="s">
        <v>49</v>
      </c>
      <c r="M230" s="5"/>
      <c r="N230" s="5"/>
      <c r="O230" s="5"/>
      <c r="P230" s="5"/>
    </row>
    <row r="231" spans="1:16" s="6" customFormat="1">
      <c r="A231" s="82" t="s">
        <v>399</v>
      </c>
      <c r="B231" s="36" t="s">
        <v>555</v>
      </c>
      <c r="C231" s="33" t="s">
        <v>449</v>
      </c>
      <c r="D231" s="33" t="s">
        <v>225</v>
      </c>
      <c r="E231" s="33" t="s">
        <v>67</v>
      </c>
      <c r="F231" s="105" t="s">
        <v>416</v>
      </c>
      <c r="G231" s="34">
        <f t="shared" si="4"/>
        <v>16329</v>
      </c>
      <c r="H231" s="67"/>
      <c r="I231" s="61">
        <v>16329</v>
      </c>
      <c r="J231" s="34">
        <v>16329</v>
      </c>
      <c r="K231" s="13"/>
      <c r="L231" s="12" t="s">
        <v>49</v>
      </c>
      <c r="M231" s="5"/>
      <c r="N231" s="5"/>
      <c r="O231" s="5"/>
      <c r="P231" s="5"/>
    </row>
    <row r="232" spans="1:16" s="6" customFormat="1">
      <c r="A232" s="82" t="s">
        <v>400</v>
      </c>
      <c r="B232" s="36" t="s">
        <v>555</v>
      </c>
      <c r="C232" s="33" t="s">
        <v>450</v>
      </c>
      <c r="D232" s="33" t="s">
        <v>225</v>
      </c>
      <c r="E232" s="33" t="s">
        <v>67</v>
      </c>
      <c r="F232" s="105" t="s">
        <v>416</v>
      </c>
      <c r="G232" s="34">
        <f t="shared" si="4"/>
        <v>16329</v>
      </c>
      <c r="H232" s="67"/>
      <c r="I232" s="61">
        <v>16329</v>
      </c>
      <c r="J232" s="34">
        <v>16329</v>
      </c>
      <c r="K232" s="13"/>
      <c r="L232" s="12" t="s">
        <v>49</v>
      </c>
      <c r="M232" s="5"/>
      <c r="N232" s="5"/>
      <c r="O232" s="5"/>
      <c r="P232" s="5"/>
    </row>
    <row r="233" spans="1:16" s="6" customFormat="1">
      <c r="A233" s="82" t="s">
        <v>401</v>
      </c>
      <c r="B233" s="36" t="s">
        <v>555</v>
      </c>
      <c r="C233" s="33" t="s">
        <v>451</v>
      </c>
      <c r="D233" s="33" t="s">
        <v>225</v>
      </c>
      <c r="E233" s="33" t="s">
        <v>67</v>
      </c>
      <c r="F233" s="105" t="s">
        <v>416</v>
      </c>
      <c r="G233" s="34">
        <f t="shared" si="4"/>
        <v>16329</v>
      </c>
      <c r="H233" s="67"/>
      <c r="I233" s="61">
        <v>16329</v>
      </c>
      <c r="J233" s="34">
        <v>16329</v>
      </c>
      <c r="K233" s="13"/>
      <c r="L233" s="12" t="s">
        <v>49</v>
      </c>
      <c r="M233" s="5"/>
      <c r="N233" s="5"/>
      <c r="O233" s="5"/>
      <c r="P233" s="5"/>
    </row>
    <row r="234" spans="1:16" s="6" customFormat="1">
      <c r="A234" s="82" t="s">
        <v>402</v>
      </c>
      <c r="B234" s="36" t="s">
        <v>555</v>
      </c>
      <c r="C234" s="33" t="s">
        <v>452</v>
      </c>
      <c r="D234" s="33" t="s">
        <v>225</v>
      </c>
      <c r="E234" s="33" t="s">
        <v>67</v>
      </c>
      <c r="F234" s="105" t="s">
        <v>416</v>
      </c>
      <c r="G234" s="34">
        <f t="shared" si="4"/>
        <v>16329</v>
      </c>
      <c r="H234" s="67"/>
      <c r="I234" s="61">
        <v>16329</v>
      </c>
      <c r="J234" s="34">
        <v>16329</v>
      </c>
      <c r="K234" s="13"/>
      <c r="L234" s="12" t="s">
        <v>49</v>
      </c>
      <c r="M234" s="5"/>
      <c r="N234" s="5"/>
      <c r="O234" s="5"/>
      <c r="P234" s="5"/>
    </row>
    <row r="235" spans="1:16" s="6" customFormat="1">
      <c r="A235" s="82" t="s">
        <v>403</v>
      </c>
      <c r="B235" s="36" t="s">
        <v>555</v>
      </c>
      <c r="C235" s="33" t="s">
        <v>453</v>
      </c>
      <c r="D235" s="33" t="s">
        <v>225</v>
      </c>
      <c r="E235" s="33" t="s">
        <v>67</v>
      </c>
      <c r="F235" s="105" t="s">
        <v>416</v>
      </c>
      <c r="G235" s="34">
        <f t="shared" si="4"/>
        <v>16329</v>
      </c>
      <c r="H235" s="67"/>
      <c r="I235" s="61">
        <v>16329</v>
      </c>
      <c r="J235" s="34">
        <v>16329</v>
      </c>
      <c r="K235" s="13"/>
      <c r="L235" s="12" t="s">
        <v>49</v>
      </c>
      <c r="M235" s="5"/>
      <c r="N235" s="5"/>
      <c r="O235" s="5"/>
      <c r="P235" s="5"/>
    </row>
    <row r="236" spans="1:16" s="6" customFormat="1">
      <c r="A236" s="82" t="s">
        <v>404</v>
      </c>
      <c r="B236" s="36" t="s">
        <v>555</v>
      </c>
      <c r="C236" s="33" t="s">
        <v>454</v>
      </c>
      <c r="D236" s="33" t="s">
        <v>225</v>
      </c>
      <c r="E236" s="33" t="s">
        <v>67</v>
      </c>
      <c r="F236" s="105" t="s">
        <v>416</v>
      </c>
      <c r="G236" s="34">
        <f t="shared" si="4"/>
        <v>16329</v>
      </c>
      <c r="H236" s="67"/>
      <c r="I236" s="61">
        <v>16329</v>
      </c>
      <c r="J236" s="34">
        <v>16329</v>
      </c>
      <c r="K236" s="13"/>
      <c r="L236" s="12" t="s">
        <v>49</v>
      </c>
      <c r="M236" s="5"/>
      <c r="N236" s="5"/>
      <c r="O236" s="5"/>
      <c r="P236" s="5"/>
    </row>
    <row r="237" spans="1:16" s="6" customFormat="1">
      <c r="A237" s="82" t="s">
        <v>405</v>
      </c>
      <c r="B237" s="36" t="s">
        <v>555</v>
      </c>
      <c r="C237" s="33" t="s">
        <v>455</v>
      </c>
      <c r="D237" s="33" t="s">
        <v>225</v>
      </c>
      <c r="E237" s="33" t="s">
        <v>67</v>
      </c>
      <c r="F237" s="105" t="s">
        <v>416</v>
      </c>
      <c r="G237" s="34">
        <f t="shared" si="4"/>
        <v>16329</v>
      </c>
      <c r="H237" s="67"/>
      <c r="I237" s="61">
        <v>16329</v>
      </c>
      <c r="J237" s="34">
        <v>16329</v>
      </c>
      <c r="K237" s="13"/>
      <c r="L237" s="12" t="s">
        <v>49</v>
      </c>
      <c r="M237" s="5"/>
      <c r="N237" s="5"/>
      <c r="O237" s="5"/>
      <c r="P237" s="5"/>
    </row>
    <row r="238" spans="1:16" s="6" customFormat="1">
      <c r="A238" s="82" t="s">
        <v>406</v>
      </c>
      <c r="B238" s="36" t="s">
        <v>555</v>
      </c>
      <c r="C238" s="33" t="s">
        <v>456</v>
      </c>
      <c r="D238" s="33" t="s">
        <v>94</v>
      </c>
      <c r="E238" s="33" t="s">
        <v>67</v>
      </c>
      <c r="F238" s="105" t="s">
        <v>416</v>
      </c>
      <c r="G238" s="34">
        <f t="shared" si="4"/>
        <v>11980</v>
      </c>
      <c r="H238" s="67"/>
      <c r="I238" s="61">
        <v>11980</v>
      </c>
      <c r="J238" s="34">
        <v>11980</v>
      </c>
      <c r="K238" s="13"/>
      <c r="L238" s="12" t="s">
        <v>49</v>
      </c>
      <c r="M238" s="5"/>
      <c r="N238" s="5"/>
      <c r="O238" s="5"/>
      <c r="P238" s="5"/>
    </row>
    <row r="239" spans="1:16" s="6" customFormat="1">
      <c r="A239" s="82" t="s">
        <v>407</v>
      </c>
      <c r="B239" s="36" t="s">
        <v>556</v>
      </c>
      <c r="C239" s="33" t="s">
        <v>151</v>
      </c>
      <c r="D239" s="33" t="s">
        <v>94</v>
      </c>
      <c r="E239" s="33" t="s">
        <v>96</v>
      </c>
      <c r="F239" s="105" t="s">
        <v>457</v>
      </c>
      <c r="G239" s="34">
        <f t="shared" si="4"/>
        <v>20000</v>
      </c>
      <c r="H239" s="68">
        <v>20000</v>
      </c>
      <c r="I239" s="61"/>
      <c r="J239" s="34">
        <v>20000</v>
      </c>
      <c r="K239" s="13"/>
      <c r="L239" s="12" t="s">
        <v>49</v>
      </c>
      <c r="M239" s="5"/>
      <c r="N239" s="5"/>
      <c r="O239" s="5"/>
      <c r="P239" s="5"/>
    </row>
    <row r="240" spans="1:16" s="6" customFormat="1">
      <c r="A240" s="82" t="s">
        <v>408</v>
      </c>
      <c r="B240" s="36" t="s">
        <v>555</v>
      </c>
      <c r="C240" s="33" t="s">
        <v>458</v>
      </c>
      <c r="D240" s="33" t="s">
        <v>459</v>
      </c>
      <c r="E240" s="33" t="s">
        <v>413</v>
      </c>
      <c r="F240" s="105" t="s">
        <v>414</v>
      </c>
      <c r="G240" s="34">
        <f t="shared" si="4"/>
        <v>21336</v>
      </c>
      <c r="H240" s="67"/>
      <c r="I240" s="61">
        <v>21336</v>
      </c>
      <c r="J240" s="34">
        <v>8534.4</v>
      </c>
      <c r="K240" s="13"/>
      <c r="L240" s="12" t="s">
        <v>49</v>
      </c>
      <c r="M240" s="5"/>
      <c r="N240" s="5"/>
      <c r="O240" s="5"/>
      <c r="P240" s="5"/>
    </row>
    <row r="241" spans="1:16" s="6" customFormat="1">
      <c r="A241" s="82" t="s">
        <v>409</v>
      </c>
      <c r="B241" s="36" t="s">
        <v>555</v>
      </c>
      <c r="C241" s="33" t="s">
        <v>460</v>
      </c>
      <c r="D241" s="33" t="s">
        <v>459</v>
      </c>
      <c r="E241" s="33" t="s">
        <v>413</v>
      </c>
      <c r="F241" s="105" t="s">
        <v>414</v>
      </c>
      <c r="G241" s="34">
        <f t="shared" si="4"/>
        <v>21336</v>
      </c>
      <c r="H241" s="67"/>
      <c r="I241" s="61">
        <v>21336</v>
      </c>
      <c r="J241" s="34">
        <v>8534.4</v>
      </c>
      <c r="K241" s="13"/>
      <c r="L241" s="12" t="s">
        <v>49</v>
      </c>
      <c r="M241" s="5"/>
      <c r="N241" s="5"/>
      <c r="O241" s="5"/>
      <c r="P241" s="5"/>
    </row>
    <row r="242" spans="1:16" s="6" customFormat="1">
      <c r="A242" s="82" t="s">
        <v>410</v>
      </c>
      <c r="B242" s="36" t="s">
        <v>555</v>
      </c>
      <c r="C242" s="33" t="s">
        <v>461</v>
      </c>
      <c r="D242" s="33" t="s">
        <v>225</v>
      </c>
      <c r="E242" s="33" t="s">
        <v>67</v>
      </c>
      <c r="F242" s="105" t="s">
        <v>416</v>
      </c>
      <c r="G242" s="34">
        <f t="shared" si="4"/>
        <v>28408</v>
      </c>
      <c r="H242" s="67"/>
      <c r="I242" s="61">
        <v>28408</v>
      </c>
      <c r="J242" s="34">
        <v>28408</v>
      </c>
      <c r="K242" s="13"/>
      <c r="L242" s="12" t="s">
        <v>49</v>
      </c>
      <c r="M242" s="5"/>
      <c r="N242" s="5"/>
      <c r="O242" s="5"/>
      <c r="P242" s="5"/>
    </row>
    <row r="243" spans="1:16" s="6" customFormat="1">
      <c r="A243" s="82" t="s">
        <v>411</v>
      </c>
      <c r="B243" s="36" t="s">
        <v>555</v>
      </c>
      <c r="C243" s="33" t="s">
        <v>462</v>
      </c>
      <c r="D243" s="33" t="s">
        <v>225</v>
      </c>
      <c r="E243" s="33" t="s">
        <v>67</v>
      </c>
      <c r="F243" s="105" t="s">
        <v>416</v>
      </c>
      <c r="G243" s="34">
        <f t="shared" si="4"/>
        <v>28408</v>
      </c>
      <c r="H243" s="67"/>
      <c r="I243" s="61">
        <v>28408</v>
      </c>
      <c r="J243" s="34">
        <v>28408</v>
      </c>
      <c r="K243" s="13"/>
      <c r="L243" s="12" t="s">
        <v>49</v>
      </c>
      <c r="M243" s="5"/>
      <c r="N243" s="5"/>
      <c r="O243" s="5"/>
      <c r="P243" s="5"/>
    </row>
    <row r="244" spans="1:16" s="8" customFormat="1" ht="31.5">
      <c r="A244" s="95" t="s">
        <v>643</v>
      </c>
      <c r="B244" s="135"/>
      <c r="C244" s="72"/>
      <c r="D244" s="11"/>
      <c r="E244" s="11"/>
      <c r="F244" s="32"/>
      <c r="G244" s="30">
        <f>SUM(G245:G245)</f>
        <v>20000</v>
      </c>
      <c r="H244" s="30">
        <f>SUM(H245:H245)</f>
        <v>20000</v>
      </c>
      <c r="I244" s="126">
        <f>SUM(I245:I245)</f>
        <v>0</v>
      </c>
      <c r="J244" s="30">
        <f>SUM(J245:J245)</f>
        <v>20000</v>
      </c>
      <c r="K244" s="32"/>
      <c r="L244" s="11"/>
      <c r="M244" s="7"/>
      <c r="N244" s="7"/>
      <c r="O244" s="7"/>
      <c r="P244" s="7"/>
    </row>
    <row r="245" spans="1:16" s="6" customFormat="1">
      <c r="A245" s="46" t="s">
        <v>100</v>
      </c>
      <c r="B245" s="36" t="s">
        <v>556</v>
      </c>
      <c r="C245" s="33" t="s">
        <v>101</v>
      </c>
      <c r="D245" s="36" t="s">
        <v>94</v>
      </c>
      <c r="E245" s="36" t="s">
        <v>96</v>
      </c>
      <c r="F245" s="102" t="s">
        <v>98</v>
      </c>
      <c r="G245" s="34">
        <v>20000</v>
      </c>
      <c r="H245" s="34">
        <v>20000</v>
      </c>
      <c r="I245" s="129"/>
      <c r="J245" s="34">
        <v>20000</v>
      </c>
      <c r="K245" s="47"/>
      <c r="L245" s="12" t="s">
        <v>49</v>
      </c>
      <c r="M245" s="5"/>
      <c r="N245" s="5"/>
      <c r="O245" s="5"/>
      <c r="P245" s="5"/>
    </row>
    <row r="246" spans="1:16" s="8" customFormat="1" ht="31.5">
      <c r="A246" s="95" t="s">
        <v>644</v>
      </c>
      <c r="B246" s="135"/>
      <c r="C246" s="72"/>
      <c r="D246" s="11"/>
      <c r="E246" s="11"/>
      <c r="F246" s="32"/>
      <c r="G246" s="30">
        <f>SUM(G247:G283)</f>
        <v>619079</v>
      </c>
      <c r="H246" s="30">
        <f t="shared" ref="H246:J246" si="5">SUM(H247:H283)</f>
        <v>0</v>
      </c>
      <c r="I246" s="126">
        <f t="shared" si="5"/>
        <v>619079</v>
      </c>
      <c r="J246" s="30">
        <f t="shared" si="5"/>
        <v>619079</v>
      </c>
      <c r="K246" s="32"/>
      <c r="L246" s="11"/>
      <c r="M246" s="7"/>
      <c r="N246" s="7"/>
      <c r="O246" s="7"/>
      <c r="P246" s="7"/>
    </row>
    <row r="247" spans="1:16" s="6" customFormat="1" ht="19.5" customHeight="1">
      <c r="A247" s="82" t="s">
        <v>288</v>
      </c>
      <c r="B247" s="36" t="s">
        <v>555</v>
      </c>
      <c r="C247" s="36" t="s">
        <v>324</v>
      </c>
      <c r="D247" s="33" t="s">
        <v>225</v>
      </c>
      <c r="E247" s="36"/>
      <c r="F247" s="104" t="s">
        <v>325</v>
      </c>
      <c r="G247" s="84">
        <f>H247+I247</f>
        <v>11170</v>
      </c>
      <c r="H247" s="83"/>
      <c r="I247" s="83">
        <v>11170</v>
      </c>
      <c r="J247" s="34">
        <v>11170</v>
      </c>
      <c r="K247" s="47"/>
      <c r="L247" s="12" t="s">
        <v>49</v>
      </c>
      <c r="M247" s="5"/>
      <c r="N247" s="5"/>
      <c r="O247" s="5"/>
      <c r="P247" s="5"/>
    </row>
    <row r="248" spans="1:16" s="6" customFormat="1">
      <c r="A248" s="82" t="s">
        <v>103</v>
      </c>
      <c r="B248" s="36" t="s">
        <v>555</v>
      </c>
      <c r="C248" s="36" t="s">
        <v>326</v>
      </c>
      <c r="D248" s="33" t="s">
        <v>225</v>
      </c>
      <c r="E248" s="36"/>
      <c r="F248" s="104" t="s">
        <v>325</v>
      </c>
      <c r="G248" s="84">
        <f t="shared" ref="G248:G283" si="6">H248+I248</f>
        <v>10020</v>
      </c>
      <c r="H248" s="83"/>
      <c r="I248" s="83">
        <v>10020</v>
      </c>
      <c r="J248" s="34">
        <v>10020</v>
      </c>
      <c r="K248" s="47"/>
      <c r="L248" s="12" t="s">
        <v>49</v>
      </c>
      <c r="M248" s="5"/>
      <c r="N248" s="5"/>
      <c r="O248" s="5"/>
      <c r="P248" s="5"/>
    </row>
    <row r="249" spans="1:16" s="6" customFormat="1">
      <c r="A249" s="82" t="s">
        <v>289</v>
      </c>
      <c r="B249" s="36" t="s">
        <v>555</v>
      </c>
      <c r="C249" s="36" t="s">
        <v>327</v>
      </c>
      <c r="D249" s="33" t="s">
        <v>225</v>
      </c>
      <c r="E249" s="36"/>
      <c r="F249" s="104" t="s">
        <v>325</v>
      </c>
      <c r="G249" s="84">
        <f t="shared" si="6"/>
        <v>18546</v>
      </c>
      <c r="H249" s="83"/>
      <c r="I249" s="83">
        <v>18546</v>
      </c>
      <c r="J249" s="34">
        <v>18546</v>
      </c>
      <c r="K249" s="47"/>
      <c r="L249" s="12" t="s">
        <v>49</v>
      </c>
      <c r="M249" s="5"/>
      <c r="N249" s="5"/>
      <c r="O249" s="5"/>
      <c r="P249" s="5"/>
    </row>
    <row r="250" spans="1:16" s="6" customFormat="1">
      <c r="A250" s="82" t="s">
        <v>290</v>
      </c>
      <c r="B250" s="36" t="s">
        <v>555</v>
      </c>
      <c r="C250" s="36" t="s">
        <v>328</v>
      </c>
      <c r="D250" s="33" t="s">
        <v>225</v>
      </c>
      <c r="E250" s="36"/>
      <c r="F250" s="104" t="s">
        <v>325</v>
      </c>
      <c r="G250" s="84">
        <f t="shared" si="6"/>
        <v>17648</v>
      </c>
      <c r="H250" s="83"/>
      <c r="I250" s="83">
        <v>17648</v>
      </c>
      <c r="J250" s="34">
        <v>17648</v>
      </c>
      <c r="K250" s="47"/>
      <c r="L250" s="12" t="s">
        <v>49</v>
      </c>
      <c r="M250" s="5"/>
      <c r="N250" s="5"/>
      <c r="O250" s="5"/>
      <c r="P250" s="5"/>
    </row>
    <row r="251" spans="1:16" s="6" customFormat="1">
      <c r="A251" s="82" t="s">
        <v>291</v>
      </c>
      <c r="B251" s="36" t="s">
        <v>555</v>
      </c>
      <c r="C251" s="36" t="s">
        <v>329</v>
      </c>
      <c r="D251" s="33" t="s">
        <v>225</v>
      </c>
      <c r="E251" s="36"/>
      <c r="F251" s="104" t="s">
        <v>325</v>
      </c>
      <c r="G251" s="84">
        <f t="shared" si="6"/>
        <v>16995</v>
      </c>
      <c r="H251" s="83"/>
      <c r="I251" s="83">
        <v>16995</v>
      </c>
      <c r="J251" s="34">
        <v>16995</v>
      </c>
      <c r="K251" s="47"/>
      <c r="L251" s="12" t="s">
        <v>49</v>
      </c>
      <c r="M251" s="5"/>
      <c r="N251" s="5"/>
      <c r="O251" s="5"/>
      <c r="P251" s="5"/>
    </row>
    <row r="252" spans="1:16" s="6" customFormat="1">
      <c r="A252" s="82" t="s">
        <v>292</v>
      </c>
      <c r="B252" s="36" t="s">
        <v>555</v>
      </c>
      <c r="C252" s="36" t="s">
        <v>330</v>
      </c>
      <c r="D252" s="33" t="s">
        <v>225</v>
      </c>
      <c r="E252" s="36"/>
      <c r="F252" s="104" t="s">
        <v>325</v>
      </c>
      <c r="G252" s="84">
        <f t="shared" si="6"/>
        <v>16995</v>
      </c>
      <c r="H252" s="83"/>
      <c r="I252" s="83">
        <v>16995</v>
      </c>
      <c r="J252" s="34">
        <v>16995</v>
      </c>
      <c r="K252" s="47"/>
      <c r="L252" s="12" t="s">
        <v>49</v>
      </c>
      <c r="M252" s="5"/>
      <c r="N252" s="5"/>
      <c r="O252" s="5"/>
      <c r="P252" s="5"/>
    </row>
    <row r="253" spans="1:16" s="6" customFormat="1">
      <c r="A253" s="82" t="s">
        <v>293</v>
      </c>
      <c r="B253" s="36" t="s">
        <v>555</v>
      </c>
      <c r="C253" s="36" t="s">
        <v>331</v>
      </c>
      <c r="D253" s="33" t="s">
        <v>225</v>
      </c>
      <c r="E253" s="36"/>
      <c r="F253" s="104" t="s">
        <v>325</v>
      </c>
      <c r="G253" s="84">
        <f t="shared" si="6"/>
        <v>16995</v>
      </c>
      <c r="H253" s="83"/>
      <c r="I253" s="83">
        <v>16995</v>
      </c>
      <c r="J253" s="34">
        <v>16995</v>
      </c>
      <c r="K253" s="47"/>
      <c r="L253" s="12" t="s">
        <v>49</v>
      </c>
      <c r="M253" s="5"/>
      <c r="N253" s="5"/>
      <c r="O253" s="5"/>
      <c r="P253" s="5"/>
    </row>
    <row r="254" spans="1:16" s="6" customFormat="1">
      <c r="A254" s="82" t="s">
        <v>294</v>
      </c>
      <c r="B254" s="36" t="s">
        <v>555</v>
      </c>
      <c r="C254" s="36" t="s">
        <v>332</v>
      </c>
      <c r="D254" s="33" t="s">
        <v>225</v>
      </c>
      <c r="E254" s="36"/>
      <c r="F254" s="104" t="s">
        <v>325</v>
      </c>
      <c r="G254" s="84">
        <f t="shared" si="6"/>
        <v>16995</v>
      </c>
      <c r="H254" s="83"/>
      <c r="I254" s="83">
        <v>16995</v>
      </c>
      <c r="J254" s="34">
        <v>16995</v>
      </c>
      <c r="K254" s="47"/>
      <c r="L254" s="12" t="s">
        <v>49</v>
      </c>
      <c r="M254" s="5"/>
      <c r="N254" s="5"/>
      <c r="O254" s="5"/>
      <c r="P254" s="5"/>
    </row>
    <row r="255" spans="1:16" s="6" customFormat="1">
      <c r="A255" s="82" t="s">
        <v>295</v>
      </c>
      <c r="B255" s="36" t="s">
        <v>555</v>
      </c>
      <c r="C255" s="36" t="s">
        <v>333</v>
      </c>
      <c r="D255" s="33" t="s">
        <v>225</v>
      </c>
      <c r="E255" s="36"/>
      <c r="F255" s="104" t="s">
        <v>325</v>
      </c>
      <c r="G255" s="84">
        <f t="shared" si="6"/>
        <v>16995</v>
      </c>
      <c r="H255" s="83"/>
      <c r="I255" s="83">
        <v>16995</v>
      </c>
      <c r="J255" s="34">
        <v>16995</v>
      </c>
      <c r="K255" s="47"/>
      <c r="L255" s="12" t="s">
        <v>49</v>
      </c>
      <c r="M255" s="5"/>
      <c r="N255" s="5"/>
      <c r="O255" s="5"/>
      <c r="P255" s="5"/>
    </row>
    <row r="256" spans="1:16" s="6" customFormat="1">
      <c r="A256" s="82" t="s">
        <v>296</v>
      </c>
      <c r="B256" s="36" t="s">
        <v>555</v>
      </c>
      <c r="C256" s="36" t="s">
        <v>334</v>
      </c>
      <c r="D256" s="33" t="s">
        <v>225</v>
      </c>
      <c r="E256" s="36"/>
      <c r="F256" s="104" t="s">
        <v>325</v>
      </c>
      <c r="G256" s="84">
        <f t="shared" si="6"/>
        <v>16995</v>
      </c>
      <c r="H256" s="83"/>
      <c r="I256" s="83">
        <v>16995</v>
      </c>
      <c r="J256" s="34">
        <v>16995</v>
      </c>
      <c r="K256" s="47"/>
      <c r="L256" s="12" t="s">
        <v>49</v>
      </c>
      <c r="M256" s="5"/>
      <c r="N256" s="5"/>
      <c r="O256" s="5"/>
      <c r="P256" s="5"/>
    </row>
    <row r="257" spans="1:16" s="6" customFormat="1">
      <c r="A257" s="82" t="s">
        <v>297</v>
      </c>
      <c r="B257" s="36" t="s">
        <v>555</v>
      </c>
      <c r="C257" s="36" t="s">
        <v>335</v>
      </c>
      <c r="D257" s="33" t="s">
        <v>225</v>
      </c>
      <c r="E257" s="36"/>
      <c r="F257" s="104" t="s">
        <v>325</v>
      </c>
      <c r="G257" s="84">
        <f t="shared" si="6"/>
        <v>16995</v>
      </c>
      <c r="H257" s="83"/>
      <c r="I257" s="83">
        <v>16995</v>
      </c>
      <c r="J257" s="34">
        <v>16995</v>
      </c>
      <c r="K257" s="47"/>
      <c r="L257" s="12" t="s">
        <v>49</v>
      </c>
      <c r="M257" s="5"/>
      <c r="N257" s="5"/>
      <c r="O257" s="5"/>
      <c r="P257" s="5"/>
    </row>
    <row r="258" spans="1:16" s="6" customFormat="1">
      <c r="A258" s="82" t="s">
        <v>298</v>
      </c>
      <c r="B258" s="36" t="s">
        <v>555</v>
      </c>
      <c r="C258" s="36" t="s">
        <v>336</v>
      </c>
      <c r="D258" s="33" t="s">
        <v>225</v>
      </c>
      <c r="E258" s="36"/>
      <c r="F258" s="104" t="s">
        <v>325</v>
      </c>
      <c r="G258" s="84">
        <f t="shared" si="6"/>
        <v>16995</v>
      </c>
      <c r="H258" s="83"/>
      <c r="I258" s="83">
        <v>16995</v>
      </c>
      <c r="J258" s="34">
        <v>16995</v>
      </c>
      <c r="K258" s="47"/>
      <c r="L258" s="12" t="s">
        <v>49</v>
      </c>
      <c r="M258" s="5"/>
      <c r="N258" s="5"/>
      <c r="O258" s="5"/>
      <c r="P258" s="5"/>
    </row>
    <row r="259" spans="1:16" s="6" customFormat="1">
      <c r="A259" s="82" t="s">
        <v>299</v>
      </c>
      <c r="B259" s="36" t="s">
        <v>555</v>
      </c>
      <c r="C259" s="36" t="s">
        <v>337</v>
      </c>
      <c r="D259" s="33" t="s">
        <v>225</v>
      </c>
      <c r="E259" s="36"/>
      <c r="F259" s="104" t="s">
        <v>325</v>
      </c>
      <c r="G259" s="84">
        <f t="shared" si="6"/>
        <v>16995</v>
      </c>
      <c r="H259" s="83"/>
      <c r="I259" s="83">
        <v>16995</v>
      </c>
      <c r="J259" s="34">
        <v>16995</v>
      </c>
      <c r="K259" s="47"/>
      <c r="L259" s="12" t="s">
        <v>49</v>
      </c>
      <c r="M259" s="5"/>
      <c r="N259" s="5"/>
      <c r="O259" s="5"/>
      <c r="P259" s="5"/>
    </row>
    <row r="260" spans="1:16" s="6" customFormat="1">
      <c r="A260" s="82" t="s">
        <v>300</v>
      </c>
      <c r="B260" s="36" t="s">
        <v>555</v>
      </c>
      <c r="C260" s="36" t="s">
        <v>338</v>
      </c>
      <c r="D260" s="33" t="s">
        <v>225</v>
      </c>
      <c r="E260" s="36"/>
      <c r="F260" s="104" t="s">
        <v>325</v>
      </c>
      <c r="G260" s="84">
        <f t="shared" si="6"/>
        <v>16995</v>
      </c>
      <c r="H260" s="83"/>
      <c r="I260" s="83">
        <v>16995</v>
      </c>
      <c r="J260" s="34">
        <v>16995</v>
      </c>
      <c r="K260" s="47"/>
      <c r="L260" s="12" t="s">
        <v>49</v>
      </c>
      <c r="M260" s="5"/>
      <c r="N260" s="5"/>
      <c r="O260" s="5"/>
      <c r="P260" s="5"/>
    </row>
    <row r="261" spans="1:16" s="6" customFormat="1">
      <c r="A261" s="82" t="s">
        <v>301</v>
      </c>
      <c r="B261" s="36" t="s">
        <v>555</v>
      </c>
      <c r="C261" s="36" t="s">
        <v>339</v>
      </c>
      <c r="D261" s="33" t="s">
        <v>225</v>
      </c>
      <c r="E261" s="36"/>
      <c r="F261" s="104" t="s">
        <v>325</v>
      </c>
      <c r="G261" s="84">
        <f t="shared" si="6"/>
        <v>16995</v>
      </c>
      <c r="H261" s="83"/>
      <c r="I261" s="83">
        <v>16995</v>
      </c>
      <c r="J261" s="34">
        <v>16995</v>
      </c>
      <c r="K261" s="47"/>
      <c r="L261" s="12" t="s">
        <v>49</v>
      </c>
      <c r="M261" s="5"/>
      <c r="N261" s="5"/>
      <c r="O261" s="5"/>
      <c r="P261" s="5"/>
    </row>
    <row r="262" spans="1:16" s="6" customFormat="1">
      <c r="A262" s="82" t="s">
        <v>302</v>
      </c>
      <c r="B262" s="36" t="s">
        <v>555</v>
      </c>
      <c r="C262" s="36" t="s">
        <v>340</v>
      </c>
      <c r="D262" s="33" t="s">
        <v>225</v>
      </c>
      <c r="E262" s="36"/>
      <c r="F262" s="104" t="s">
        <v>325</v>
      </c>
      <c r="G262" s="84">
        <f t="shared" si="6"/>
        <v>16995</v>
      </c>
      <c r="H262" s="83"/>
      <c r="I262" s="83">
        <v>16995</v>
      </c>
      <c r="J262" s="34">
        <v>16995</v>
      </c>
      <c r="K262" s="47"/>
      <c r="L262" s="12" t="s">
        <v>49</v>
      </c>
      <c r="M262" s="5"/>
      <c r="N262" s="5"/>
      <c r="O262" s="5"/>
      <c r="P262" s="5"/>
    </row>
    <row r="263" spans="1:16" s="6" customFormat="1">
      <c r="A263" s="82" t="s">
        <v>303</v>
      </c>
      <c r="B263" s="36" t="s">
        <v>555</v>
      </c>
      <c r="C263" s="36" t="s">
        <v>341</v>
      </c>
      <c r="D263" s="33" t="s">
        <v>225</v>
      </c>
      <c r="E263" s="36"/>
      <c r="F263" s="104" t="s">
        <v>325</v>
      </c>
      <c r="G263" s="84">
        <f t="shared" si="6"/>
        <v>16995</v>
      </c>
      <c r="H263" s="83"/>
      <c r="I263" s="83">
        <v>16995</v>
      </c>
      <c r="J263" s="34">
        <v>16995</v>
      </c>
      <c r="K263" s="47"/>
      <c r="L263" s="12" t="s">
        <v>49</v>
      </c>
      <c r="M263" s="5"/>
      <c r="N263" s="5"/>
      <c r="O263" s="5"/>
      <c r="P263" s="5"/>
    </row>
    <row r="264" spans="1:16" s="6" customFormat="1">
      <c r="A264" s="82" t="s">
        <v>304</v>
      </c>
      <c r="B264" s="36" t="s">
        <v>555</v>
      </c>
      <c r="C264" s="36" t="s">
        <v>342</v>
      </c>
      <c r="D264" s="33" t="s">
        <v>225</v>
      </c>
      <c r="E264" s="36"/>
      <c r="F264" s="104" t="s">
        <v>325</v>
      </c>
      <c r="G264" s="84">
        <f t="shared" si="6"/>
        <v>16995</v>
      </c>
      <c r="H264" s="83"/>
      <c r="I264" s="83">
        <v>16995</v>
      </c>
      <c r="J264" s="34">
        <v>16995</v>
      </c>
      <c r="K264" s="47"/>
      <c r="L264" s="12" t="s">
        <v>49</v>
      </c>
      <c r="M264" s="5"/>
      <c r="N264" s="5"/>
      <c r="O264" s="5"/>
      <c r="P264" s="5"/>
    </row>
    <row r="265" spans="1:16" s="6" customFormat="1">
      <c r="A265" s="82" t="s">
        <v>305</v>
      </c>
      <c r="B265" s="36" t="s">
        <v>555</v>
      </c>
      <c r="C265" s="36" t="s">
        <v>343</v>
      </c>
      <c r="D265" s="33" t="s">
        <v>225</v>
      </c>
      <c r="E265" s="36"/>
      <c r="F265" s="104" t="s">
        <v>325</v>
      </c>
      <c r="G265" s="84">
        <f t="shared" si="6"/>
        <v>16995</v>
      </c>
      <c r="H265" s="83"/>
      <c r="I265" s="83">
        <v>16995</v>
      </c>
      <c r="J265" s="34">
        <v>16995</v>
      </c>
      <c r="K265" s="47"/>
      <c r="L265" s="12" t="s">
        <v>49</v>
      </c>
      <c r="M265" s="5"/>
      <c r="N265" s="5"/>
      <c r="O265" s="5"/>
      <c r="P265" s="5"/>
    </row>
    <row r="266" spans="1:16" s="6" customFormat="1">
      <c r="A266" s="82" t="s">
        <v>306</v>
      </c>
      <c r="B266" s="36" t="s">
        <v>555</v>
      </c>
      <c r="C266" s="36" t="s">
        <v>344</v>
      </c>
      <c r="D266" s="33" t="s">
        <v>225</v>
      </c>
      <c r="E266" s="36"/>
      <c r="F266" s="104" t="s">
        <v>325</v>
      </c>
      <c r="G266" s="84">
        <f t="shared" si="6"/>
        <v>16995</v>
      </c>
      <c r="H266" s="83"/>
      <c r="I266" s="83">
        <v>16995</v>
      </c>
      <c r="J266" s="34">
        <v>16995</v>
      </c>
      <c r="K266" s="47"/>
      <c r="L266" s="12" t="s">
        <v>49</v>
      </c>
      <c r="M266" s="5"/>
      <c r="N266" s="5"/>
      <c r="O266" s="5"/>
      <c r="P266" s="5"/>
    </row>
    <row r="267" spans="1:16" s="6" customFormat="1">
      <c r="A267" s="82" t="s">
        <v>307</v>
      </c>
      <c r="B267" s="36" t="s">
        <v>555</v>
      </c>
      <c r="C267" s="36" t="s">
        <v>345</v>
      </c>
      <c r="D267" s="33" t="s">
        <v>225</v>
      </c>
      <c r="E267" s="36"/>
      <c r="F267" s="104" t="s">
        <v>325</v>
      </c>
      <c r="G267" s="84">
        <f t="shared" si="6"/>
        <v>16995</v>
      </c>
      <c r="H267" s="83"/>
      <c r="I267" s="83">
        <v>16995</v>
      </c>
      <c r="J267" s="34">
        <v>16995</v>
      </c>
      <c r="K267" s="47"/>
      <c r="L267" s="12" t="s">
        <v>49</v>
      </c>
      <c r="M267" s="5"/>
      <c r="N267" s="5"/>
      <c r="O267" s="5"/>
      <c r="P267" s="5"/>
    </row>
    <row r="268" spans="1:16" s="6" customFormat="1">
      <c r="A268" s="82" t="s">
        <v>308</v>
      </c>
      <c r="B268" s="36" t="s">
        <v>555</v>
      </c>
      <c r="C268" s="36" t="s">
        <v>346</v>
      </c>
      <c r="D268" s="33" t="s">
        <v>225</v>
      </c>
      <c r="E268" s="36"/>
      <c r="F268" s="104" t="s">
        <v>325</v>
      </c>
      <c r="G268" s="84">
        <f t="shared" si="6"/>
        <v>16995</v>
      </c>
      <c r="H268" s="83"/>
      <c r="I268" s="83">
        <v>16995</v>
      </c>
      <c r="J268" s="34">
        <v>16995</v>
      </c>
      <c r="K268" s="47"/>
      <c r="L268" s="12" t="s">
        <v>49</v>
      </c>
      <c r="M268" s="5"/>
      <c r="N268" s="5"/>
      <c r="O268" s="5"/>
      <c r="P268" s="5"/>
    </row>
    <row r="269" spans="1:16" s="6" customFormat="1">
      <c r="A269" s="82" t="s">
        <v>309</v>
      </c>
      <c r="B269" s="36" t="s">
        <v>555</v>
      </c>
      <c r="C269" s="36" t="s">
        <v>347</v>
      </c>
      <c r="D269" s="33" t="s">
        <v>225</v>
      </c>
      <c r="E269" s="36"/>
      <c r="F269" s="104" t="s">
        <v>325</v>
      </c>
      <c r="G269" s="84">
        <f t="shared" si="6"/>
        <v>16995</v>
      </c>
      <c r="H269" s="83"/>
      <c r="I269" s="83">
        <v>16995</v>
      </c>
      <c r="J269" s="34">
        <v>16995</v>
      </c>
      <c r="K269" s="47"/>
      <c r="L269" s="12" t="s">
        <v>49</v>
      </c>
      <c r="M269" s="5"/>
      <c r="N269" s="5"/>
      <c r="O269" s="5"/>
      <c r="P269" s="5"/>
    </row>
    <row r="270" spans="1:16" s="6" customFormat="1">
      <c r="A270" s="82" t="s">
        <v>310</v>
      </c>
      <c r="B270" s="36" t="s">
        <v>555</v>
      </c>
      <c r="C270" s="36" t="s">
        <v>348</v>
      </c>
      <c r="D270" s="33" t="s">
        <v>225</v>
      </c>
      <c r="E270" s="36"/>
      <c r="F270" s="104" t="s">
        <v>325</v>
      </c>
      <c r="G270" s="84">
        <f t="shared" si="6"/>
        <v>16995</v>
      </c>
      <c r="H270" s="83"/>
      <c r="I270" s="83">
        <v>16995</v>
      </c>
      <c r="J270" s="34">
        <v>16995</v>
      </c>
      <c r="K270" s="47"/>
      <c r="L270" s="12" t="s">
        <v>49</v>
      </c>
      <c r="M270" s="5"/>
      <c r="N270" s="5"/>
      <c r="O270" s="5"/>
      <c r="P270" s="5"/>
    </row>
    <row r="271" spans="1:16" s="6" customFormat="1">
      <c r="A271" s="82" t="s">
        <v>311</v>
      </c>
      <c r="B271" s="36" t="s">
        <v>555</v>
      </c>
      <c r="C271" s="36" t="s">
        <v>349</v>
      </c>
      <c r="D271" s="33" t="s">
        <v>225</v>
      </c>
      <c r="E271" s="36"/>
      <c r="F271" s="104" t="s">
        <v>325</v>
      </c>
      <c r="G271" s="84">
        <f t="shared" si="6"/>
        <v>16995</v>
      </c>
      <c r="H271" s="83"/>
      <c r="I271" s="83">
        <v>16995</v>
      </c>
      <c r="J271" s="34">
        <v>16995</v>
      </c>
      <c r="K271" s="47"/>
      <c r="L271" s="12" t="s">
        <v>49</v>
      </c>
      <c r="M271" s="5"/>
      <c r="N271" s="5"/>
      <c r="O271" s="5"/>
      <c r="P271" s="5"/>
    </row>
    <row r="272" spans="1:16" s="6" customFormat="1">
      <c r="A272" s="82" t="s">
        <v>312</v>
      </c>
      <c r="B272" s="36" t="s">
        <v>555</v>
      </c>
      <c r="C272" s="36" t="s">
        <v>350</v>
      </c>
      <c r="D272" s="33" t="s">
        <v>225</v>
      </c>
      <c r="E272" s="36"/>
      <c r="F272" s="104" t="s">
        <v>325</v>
      </c>
      <c r="G272" s="84">
        <f t="shared" si="6"/>
        <v>16995</v>
      </c>
      <c r="H272" s="83"/>
      <c r="I272" s="83">
        <v>16995</v>
      </c>
      <c r="J272" s="34">
        <v>16995</v>
      </c>
      <c r="K272" s="47"/>
      <c r="L272" s="12" t="s">
        <v>49</v>
      </c>
      <c r="M272" s="5"/>
      <c r="N272" s="5"/>
      <c r="O272" s="5"/>
      <c r="P272" s="5"/>
    </row>
    <row r="273" spans="1:16" s="6" customFormat="1">
      <c r="A273" s="82" t="s">
        <v>313</v>
      </c>
      <c r="B273" s="36" t="s">
        <v>555</v>
      </c>
      <c r="C273" s="36" t="s">
        <v>351</v>
      </c>
      <c r="D273" s="33" t="s">
        <v>225</v>
      </c>
      <c r="E273" s="36"/>
      <c r="F273" s="104" t="s">
        <v>325</v>
      </c>
      <c r="G273" s="84">
        <f t="shared" si="6"/>
        <v>16995</v>
      </c>
      <c r="H273" s="83"/>
      <c r="I273" s="83">
        <v>16995</v>
      </c>
      <c r="J273" s="34">
        <v>16995</v>
      </c>
      <c r="K273" s="47"/>
      <c r="L273" s="12" t="s">
        <v>49</v>
      </c>
      <c r="M273" s="5"/>
      <c r="N273" s="5"/>
      <c r="O273" s="5"/>
      <c r="P273" s="5"/>
    </row>
    <row r="274" spans="1:16" s="6" customFormat="1">
      <c r="A274" s="82" t="s">
        <v>314</v>
      </c>
      <c r="B274" s="36" t="s">
        <v>555</v>
      </c>
      <c r="C274" s="36" t="s">
        <v>352</v>
      </c>
      <c r="D274" s="33" t="s">
        <v>225</v>
      </c>
      <c r="E274" s="36"/>
      <c r="F274" s="104" t="s">
        <v>325</v>
      </c>
      <c r="G274" s="84">
        <f t="shared" si="6"/>
        <v>16995</v>
      </c>
      <c r="H274" s="83"/>
      <c r="I274" s="83">
        <v>16995</v>
      </c>
      <c r="J274" s="34">
        <v>16995</v>
      </c>
      <c r="K274" s="47"/>
      <c r="L274" s="12" t="s">
        <v>49</v>
      </c>
      <c r="M274" s="5"/>
      <c r="N274" s="5"/>
      <c r="O274" s="5"/>
      <c r="P274" s="5"/>
    </row>
    <row r="275" spans="1:16" s="6" customFormat="1">
      <c r="A275" s="82" t="s">
        <v>315</v>
      </c>
      <c r="B275" s="36" t="s">
        <v>555</v>
      </c>
      <c r="C275" s="36" t="s">
        <v>353</v>
      </c>
      <c r="D275" s="33" t="s">
        <v>225</v>
      </c>
      <c r="E275" s="36"/>
      <c r="F275" s="104" t="s">
        <v>325</v>
      </c>
      <c r="G275" s="84">
        <f t="shared" si="6"/>
        <v>16995</v>
      </c>
      <c r="H275" s="83"/>
      <c r="I275" s="83">
        <v>16995</v>
      </c>
      <c r="J275" s="34">
        <v>16995</v>
      </c>
      <c r="K275" s="47"/>
      <c r="L275" s="12" t="s">
        <v>49</v>
      </c>
      <c r="M275" s="5"/>
      <c r="N275" s="5"/>
      <c r="O275" s="5"/>
      <c r="P275" s="5"/>
    </row>
    <row r="276" spans="1:16" s="6" customFormat="1">
      <c r="A276" s="82" t="s">
        <v>316</v>
      </c>
      <c r="B276" s="36" t="s">
        <v>555</v>
      </c>
      <c r="C276" s="36" t="s">
        <v>354</v>
      </c>
      <c r="D276" s="33" t="s">
        <v>225</v>
      </c>
      <c r="E276" s="36"/>
      <c r="F276" s="104" t="s">
        <v>325</v>
      </c>
      <c r="G276" s="84">
        <f t="shared" si="6"/>
        <v>16995</v>
      </c>
      <c r="H276" s="83"/>
      <c r="I276" s="83">
        <v>16995</v>
      </c>
      <c r="J276" s="34">
        <v>16995</v>
      </c>
      <c r="K276" s="47"/>
      <c r="L276" s="12" t="s">
        <v>49</v>
      </c>
      <c r="M276" s="5"/>
      <c r="N276" s="5"/>
      <c r="O276" s="5"/>
      <c r="P276" s="5"/>
    </row>
    <row r="277" spans="1:16" s="6" customFormat="1">
      <c r="A277" s="82" t="s">
        <v>317</v>
      </c>
      <c r="B277" s="36" t="s">
        <v>555</v>
      </c>
      <c r="C277" s="36" t="s">
        <v>355</v>
      </c>
      <c r="D277" s="33" t="s">
        <v>225</v>
      </c>
      <c r="E277" s="36"/>
      <c r="F277" s="104" t="s">
        <v>325</v>
      </c>
      <c r="G277" s="84">
        <f t="shared" si="6"/>
        <v>16995</v>
      </c>
      <c r="H277" s="83"/>
      <c r="I277" s="83">
        <v>16995</v>
      </c>
      <c r="J277" s="34">
        <v>16995</v>
      </c>
      <c r="K277" s="47"/>
      <c r="L277" s="12" t="s">
        <v>49</v>
      </c>
      <c r="M277" s="5"/>
      <c r="N277" s="5"/>
      <c r="O277" s="5"/>
      <c r="P277" s="5"/>
    </row>
    <row r="278" spans="1:16" s="6" customFormat="1">
      <c r="A278" s="82" t="s">
        <v>318</v>
      </c>
      <c r="B278" s="36" t="s">
        <v>555</v>
      </c>
      <c r="C278" s="36" t="s">
        <v>356</v>
      </c>
      <c r="D278" s="33" t="s">
        <v>225</v>
      </c>
      <c r="E278" s="36"/>
      <c r="F278" s="104" t="s">
        <v>325</v>
      </c>
      <c r="G278" s="84">
        <f t="shared" si="6"/>
        <v>16995</v>
      </c>
      <c r="H278" s="83"/>
      <c r="I278" s="83">
        <v>16995</v>
      </c>
      <c r="J278" s="34">
        <v>16995</v>
      </c>
      <c r="K278" s="47"/>
      <c r="L278" s="12" t="s">
        <v>49</v>
      </c>
      <c r="M278" s="5"/>
      <c r="N278" s="5"/>
      <c r="O278" s="5"/>
      <c r="P278" s="5"/>
    </row>
    <row r="279" spans="1:16" s="6" customFormat="1">
      <c r="A279" s="82" t="s">
        <v>319</v>
      </c>
      <c r="B279" s="36" t="s">
        <v>555</v>
      </c>
      <c r="C279" s="36" t="s">
        <v>357</v>
      </c>
      <c r="D279" s="33" t="s">
        <v>225</v>
      </c>
      <c r="E279" s="36"/>
      <c r="F279" s="104" t="s">
        <v>325</v>
      </c>
      <c r="G279" s="84">
        <f t="shared" si="6"/>
        <v>16995</v>
      </c>
      <c r="H279" s="83"/>
      <c r="I279" s="83">
        <v>16995</v>
      </c>
      <c r="J279" s="34">
        <v>16995</v>
      </c>
      <c r="K279" s="47"/>
      <c r="L279" s="12" t="s">
        <v>49</v>
      </c>
      <c r="M279" s="5"/>
      <c r="N279" s="5"/>
      <c r="O279" s="5"/>
      <c r="P279" s="5"/>
    </row>
    <row r="280" spans="1:16" s="6" customFormat="1">
      <c r="A280" s="82" t="s">
        <v>320</v>
      </c>
      <c r="B280" s="36" t="s">
        <v>555</v>
      </c>
      <c r="C280" s="36" t="s">
        <v>358</v>
      </c>
      <c r="D280" s="33" t="s">
        <v>225</v>
      </c>
      <c r="E280" s="36"/>
      <c r="F280" s="104" t="s">
        <v>325</v>
      </c>
      <c r="G280" s="84">
        <f t="shared" si="6"/>
        <v>16995</v>
      </c>
      <c r="H280" s="83"/>
      <c r="I280" s="83">
        <v>16995</v>
      </c>
      <c r="J280" s="34">
        <v>16995</v>
      </c>
      <c r="K280" s="47"/>
      <c r="L280" s="12" t="s">
        <v>49</v>
      </c>
      <c r="M280" s="5"/>
      <c r="N280" s="5"/>
      <c r="O280" s="5"/>
      <c r="P280" s="5"/>
    </row>
    <row r="281" spans="1:16" s="6" customFormat="1">
      <c r="A281" s="82" t="s">
        <v>321</v>
      </c>
      <c r="B281" s="36" t="s">
        <v>555</v>
      </c>
      <c r="C281" s="36" t="s">
        <v>359</v>
      </c>
      <c r="D281" s="33" t="s">
        <v>225</v>
      </c>
      <c r="E281" s="36"/>
      <c r="F281" s="104" t="s">
        <v>325</v>
      </c>
      <c r="G281" s="84">
        <f t="shared" si="6"/>
        <v>16995</v>
      </c>
      <c r="H281" s="83"/>
      <c r="I281" s="83">
        <v>16995</v>
      </c>
      <c r="J281" s="34">
        <v>16995</v>
      </c>
      <c r="K281" s="47"/>
      <c r="L281" s="12" t="s">
        <v>49</v>
      </c>
      <c r="M281" s="5"/>
      <c r="N281" s="5"/>
      <c r="O281" s="5"/>
      <c r="P281" s="5"/>
    </row>
    <row r="282" spans="1:16" s="6" customFormat="1" ht="21" customHeight="1">
      <c r="A282" s="82" t="s">
        <v>322</v>
      </c>
      <c r="B282" s="36" t="s">
        <v>555</v>
      </c>
      <c r="C282" s="36" t="s">
        <v>278</v>
      </c>
      <c r="D282" s="36"/>
      <c r="E282" s="36"/>
      <c r="F282" s="104" t="s">
        <v>325</v>
      </c>
      <c r="G282" s="84">
        <f t="shared" si="6"/>
        <v>14850</v>
      </c>
      <c r="H282" s="83"/>
      <c r="I282" s="83">
        <v>14850</v>
      </c>
      <c r="J282" s="15">
        <v>14850</v>
      </c>
      <c r="K282" s="13"/>
      <c r="L282" s="12" t="s">
        <v>49</v>
      </c>
      <c r="M282" s="5"/>
      <c r="N282" s="5"/>
      <c r="O282" s="5"/>
      <c r="P282" s="5"/>
    </row>
    <row r="283" spans="1:16" s="6" customFormat="1" ht="21" customHeight="1">
      <c r="A283" s="82" t="s">
        <v>323</v>
      </c>
      <c r="B283" s="36" t="s">
        <v>556</v>
      </c>
      <c r="C283" s="36" t="s">
        <v>85</v>
      </c>
      <c r="D283" s="36"/>
      <c r="E283" s="36"/>
      <c r="F283" s="104" t="s">
        <v>98</v>
      </c>
      <c r="G283" s="84">
        <f t="shared" si="6"/>
        <v>20000</v>
      </c>
      <c r="H283" s="83"/>
      <c r="I283" s="83">
        <v>20000</v>
      </c>
      <c r="J283" s="15">
        <v>20000</v>
      </c>
      <c r="K283" s="13"/>
      <c r="L283" s="12" t="s">
        <v>49</v>
      </c>
      <c r="M283" s="5"/>
      <c r="N283" s="5"/>
      <c r="O283" s="5"/>
      <c r="P283" s="5"/>
    </row>
    <row r="284" spans="1:16" s="8" customFormat="1" ht="31.5">
      <c r="A284" s="95" t="s">
        <v>45</v>
      </c>
      <c r="B284" s="135"/>
      <c r="C284" s="72"/>
      <c r="D284" s="11"/>
      <c r="E284" s="11"/>
      <c r="F284" s="32"/>
      <c r="G284" s="30">
        <f>SUM(G285:G285)</f>
        <v>20000</v>
      </c>
      <c r="H284" s="30">
        <f>SUM(H285:H285)</f>
        <v>20000</v>
      </c>
      <c r="I284" s="126">
        <f>SUM(I285:I285)</f>
        <v>0</v>
      </c>
      <c r="J284" s="30">
        <f>SUM(J285:J285)</f>
        <v>20000</v>
      </c>
      <c r="K284" s="32"/>
      <c r="L284" s="11"/>
      <c r="M284" s="7"/>
      <c r="N284" s="7"/>
      <c r="O284" s="7"/>
      <c r="P284" s="7"/>
    </row>
    <row r="285" spans="1:16" s="6" customFormat="1" ht="22.5" customHeight="1">
      <c r="A285" s="46" t="s">
        <v>100</v>
      </c>
      <c r="B285" s="36" t="s">
        <v>556</v>
      </c>
      <c r="C285" s="33" t="s">
        <v>279</v>
      </c>
      <c r="D285" s="36" t="s">
        <v>94</v>
      </c>
      <c r="E285" s="36" t="s">
        <v>96</v>
      </c>
      <c r="F285" s="103" t="s">
        <v>280</v>
      </c>
      <c r="G285" s="34">
        <v>20000</v>
      </c>
      <c r="H285" s="34">
        <v>20000</v>
      </c>
      <c r="I285" s="129"/>
      <c r="J285" s="34">
        <v>20000</v>
      </c>
      <c r="K285" s="47"/>
      <c r="L285" s="12" t="s">
        <v>49</v>
      </c>
      <c r="M285" s="5"/>
      <c r="N285" s="5"/>
      <c r="O285" s="5"/>
      <c r="P285" s="5"/>
    </row>
    <row r="286" spans="1:16" s="8" customFormat="1" ht="25.5" customHeight="1">
      <c r="A286" s="96" t="s">
        <v>46</v>
      </c>
      <c r="B286" s="137"/>
      <c r="C286" s="72"/>
      <c r="D286" s="11"/>
      <c r="E286" s="11"/>
      <c r="F286" s="32"/>
      <c r="G286" s="30">
        <f>SUM(G287:G319)</f>
        <v>566044</v>
      </c>
      <c r="H286" s="30">
        <f t="shared" ref="H286:J286" si="7">SUM(H287:H319)</f>
        <v>20000</v>
      </c>
      <c r="I286" s="130">
        <f t="shared" si="7"/>
        <v>546044</v>
      </c>
      <c r="J286" s="30">
        <f t="shared" si="7"/>
        <v>566044</v>
      </c>
      <c r="K286" s="32"/>
      <c r="L286" s="11"/>
      <c r="M286" s="7"/>
      <c r="N286" s="7"/>
      <c r="O286" s="7"/>
      <c r="P286" s="7"/>
    </row>
    <row r="287" spans="1:16" s="6" customFormat="1">
      <c r="A287" s="46" t="s">
        <v>100</v>
      </c>
      <c r="B287" s="36" t="s">
        <v>556</v>
      </c>
      <c r="C287" s="33" t="s">
        <v>279</v>
      </c>
      <c r="D287" s="36" t="s">
        <v>94</v>
      </c>
      <c r="E287" s="36" t="s">
        <v>96</v>
      </c>
      <c r="F287" s="102"/>
      <c r="G287" s="34">
        <v>20000</v>
      </c>
      <c r="H287" s="34">
        <v>20000</v>
      </c>
      <c r="I287" s="129"/>
      <c r="J287" s="34">
        <v>20000</v>
      </c>
      <c r="K287" s="47"/>
      <c r="L287" s="12" t="s">
        <v>49</v>
      </c>
      <c r="M287" s="5"/>
      <c r="N287" s="5"/>
      <c r="O287" s="5"/>
      <c r="P287" s="5"/>
    </row>
    <row r="288" spans="1:16" s="6" customFormat="1">
      <c r="A288" s="57" t="s">
        <v>208</v>
      </c>
      <c r="B288" s="36" t="s">
        <v>555</v>
      </c>
      <c r="C288" s="58" t="s">
        <v>241</v>
      </c>
      <c r="D288" s="58" t="s">
        <v>225</v>
      </c>
      <c r="E288" s="56"/>
      <c r="F288" s="59" t="s">
        <v>226</v>
      </c>
      <c r="G288" s="77">
        <v>18546</v>
      </c>
      <c r="H288" s="56"/>
      <c r="I288" s="132">
        <v>18546</v>
      </c>
      <c r="J288" s="77">
        <v>18546</v>
      </c>
      <c r="K288" s="13"/>
      <c r="L288" s="12" t="s">
        <v>49</v>
      </c>
      <c r="M288" s="5"/>
      <c r="N288" s="5"/>
      <c r="O288" s="5"/>
      <c r="P288" s="5"/>
    </row>
    <row r="289" spans="1:16" s="6" customFormat="1">
      <c r="A289" s="57" t="s">
        <v>273</v>
      </c>
      <c r="B289" s="36" t="s">
        <v>555</v>
      </c>
      <c r="C289" s="58" t="s">
        <v>242</v>
      </c>
      <c r="D289" s="58" t="s">
        <v>225</v>
      </c>
      <c r="E289" s="56"/>
      <c r="F289" s="59" t="s">
        <v>226</v>
      </c>
      <c r="G289" s="34">
        <f>H289+I289</f>
        <v>17648</v>
      </c>
      <c r="H289" s="56"/>
      <c r="I289" s="66">
        <v>17648</v>
      </c>
      <c r="J289" s="65">
        <v>17648</v>
      </c>
      <c r="K289" s="13"/>
      <c r="L289" s="12" t="s">
        <v>49</v>
      </c>
      <c r="M289" s="5"/>
      <c r="N289" s="5"/>
      <c r="O289" s="5"/>
      <c r="P289" s="5"/>
    </row>
    <row r="290" spans="1:16" s="6" customFormat="1">
      <c r="A290" s="57" t="s">
        <v>209</v>
      </c>
      <c r="B290" s="36" t="s">
        <v>555</v>
      </c>
      <c r="C290" s="58" t="s">
        <v>243</v>
      </c>
      <c r="D290" s="58" t="s">
        <v>225</v>
      </c>
      <c r="E290" s="56"/>
      <c r="F290" s="59" t="s">
        <v>226</v>
      </c>
      <c r="G290" s="34">
        <f t="shared" ref="G290:G319" si="8">H290+I290</f>
        <v>16995</v>
      </c>
      <c r="H290" s="56"/>
      <c r="I290" s="66">
        <v>16995</v>
      </c>
      <c r="J290" s="77">
        <v>16995</v>
      </c>
      <c r="K290" s="13"/>
      <c r="L290" s="12" t="s">
        <v>49</v>
      </c>
      <c r="M290" s="5"/>
      <c r="N290" s="5"/>
      <c r="O290" s="5"/>
      <c r="P290" s="5"/>
    </row>
    <row r="291" spans="1:16" s="6" customFormat="1">
      <c r="A291" s="57" t="s">
        <v>210</v>
      </c>
      <c r="B291" s="36" t="s">
        <v>555</v>
      </c>
      <c r="C291" s="58" t="s">
        <v>244</v>
      </c>
      <c r="D291" s="58" t="s">
        <v>225</v>
      </c>
      <c r="E291" s="56"/>
      <c r="F291" s="59" t="s">
        <v>226</v>
      </c>
      <c r="G291" s="34">
        <f t="shared" si="8"/>
        <v>16995</v>
      </c>
      <c r="H291" s="56"/>
      <c r="I291" s="66">
        <v>16995</v>
      </c>
      <c r="J291" s="77">
        <v>16995</v>
      </c>
      <c r="K291" s="13"/>
      <c r="L291" s="12" t="s">
        <v>49</v>
      </c>
      <c r="M291" s="5"/>
      <c r="N291" s="5"/>
      <c r="O291" s="5"/>
      <c r="P291" s="5"/>
    </row>
    <row r="292" spans="1:16" s="6" customFormat="1">
      <c r="A292" s="57" t="s">
        <v>211</v>
      </c>
      <c r="B292" s="36" t="s">
        <v>555</v>
      </c>
      <c r="C292" s="58" t="s">
        <v>245</v>
      </c>
      <c r="D292" s="58" t="s">
        <v>225</v>
      </c>
      <c r="E292" s="56"/>
      <c r="F292" s="59" t="s">
        <v>226</v>
      </c>
      <c r="G292" s="34">
        <f t="shared" si="8"/>
        <v>16995</v>
      </c>
      <c r="H292" s="56"/>
      <c r="I292" s="66">
        <v>16995</v>
      </c>
      <c r="J292" s="77">
        <v>16995</v>
      </c>
      <c r="K292" s="13"/>
      <c r="L292" s="12" t="s">
        <v>49</v>
      </c>
      <c r="M292" s="5"/>
      <c r="N292" s="5"/>
      <c r="O292" s="5"/>
      <c r="P292" s="5"/>
    </row>
    <row r="293" spans="1:16" s="6" customFormat="1">
      <c r="A293" s="57" t="s">
        <v>212</v>
      </c>
      <c r="B293" s="36" t="s">
        <v>555</v>
      </c>
      <c r="C293" s="58" t="s">
        <v>246</v>
      </c>
      <c r="D293" s="58" t="s">
        <v>225</v>
      </c>
      <c r="E293" s="56"/>
      <c r="F293" s="59" t="s">
        <v>226</v>
      </c>
      <c r="G293" s="34">
        <f t="shared" si="8"/>
        <v>16995</v>
      </c>
      <c r="H293" s="56"/>
      <c r="I293" s="132">
        <v>16995</v>
      </c>
      <c r="J293" s="77">
        <v>16995</v>
      </c>
      <c r="K293" s="13"/>
      <c r="L293" s="12" t="s">
        <v>49</v>
      </c>
      <c r="M293" s="5"/>
      <c r="N293" s="5"/>
      <c r="O293" s="5"/>
      <c r="P293" s="5"/>
    </row>
    <row r="294" spans="1:16" s="6" customFormat="1">
      <c r="A294" s="57" t="s">
        <v>213</v>
      </c>
      <c r="B294" s="36" t="s">
        <v>555</v>
      </c>
      <c r="C294" s="58" t="s">
        <v>247</v>
      </c>
      <c r="D294" s="58" t="s">
        <v>225</v>
      </c>
      <c r="E294" s="56"/>
      <c r="F294" s="59" t="s">
        <v>226</v>
      </c>
      <c r="G294" s="34">
        <f t="shared" si="8"/>
        <v>16995</v>
      </c>
      <c r="H294" s="56"/>
      <c r="I294" s="132">
        <v>16995</v>
      </c>
      <c r="J294" s="77">
        <v>16995</v>
      </c>
      <c r="K294" s="13"/>
      <c r="L294" s="12" t="s">
        <v>49</v>
      </c>
      <c r="M294" s="5"/>
      <c r="N294" s="5"/>
      <c r="O294" s="5"/>
      <c r="P294" s="5"/>
    </row>
    <row r="295" spans="1:16" s="6" customFormat="1">
      <c r="A295" s="57" t="s">
        <v>214</v>
      </c>
      <c r="B295" s="36" t="s">
        <v>555</v>
      </c>
      <c r="C295" s="58" t="s">
        <v>248</v>
      </c>
      <c r="D295" s="58" t="s">
        <v>225</v>
      </c>
      <c r="E295" s="56"/>
      <c r="F295" s="59" t="s">
        <v>226</v>
      </c>
      <c r="G295" s="34">
        <f t="shared" si="8"/>
        <v>16995</v>
      </c>
      <c r="H295" s="56"/>
      <c r="I295" s="132">
        <v>16995</v>
      </c>
      <c r="J295" s="77">
        <v>16995</v>
      </c>
      <c r="K295" s="13"/>
      <c r="L295" s="12" t="s">
        <v>49</v>
      </c>
      <c r="M295" s="5"/>
      <c r="N295" s="5"/>
      <c r="O295" s="5"/>
      <c r="P295" s="5"/>
    </row>
    <row r="296" spans="1:16" s="6" customFormat="1">
      <c r="A296" s="57" t="s">
        <v>215</v>
      </c>
      <c r="B296" s="36" t="s">
        <v>555</v>
      </c>
      <c r="C296" s="58" t="s">
        <v>249</v>
      </c>
      <c r="D296" s="58" t="s">
        <v>225</v>
      </c>
      <c r="E296" s="56"/>
      <c r="F296" s="59" t="s">
        <v>226</v>
      </c>
      <c r="G296" s="34">
        <f t="shared" si="8"/>
        <v>16995</v>
      </c>
      <c r="H296" s="56"/>
      <c r="I296" s="132">
        <v>16995</v>
      </c>
      <c r="J296" s="77">
        <v>16995</v>
      </c>
      <c r="K296" s="13"/>
      <c r="L296" s="12" t="s">
        <v>49</v>
      </c>
      <c r="M296" s="5"/>
      <c r="N296" s="5"/>
      <c r="O296" s="5"/>
      <c r="P296" s="5"/>
    </row>
    <row r="297" spans="1:16" s="6" customFormat="1">
      <c r="A297" s="57" t="s">
        <v>216</v>
      </c>
      <c r="B297" s="36" t="s">
        <v>555</v>
      </c>
      <c r="C297" s="58" t="s">
        <v>250</v>
      </c>
      <c r="D297" s="58" t="s">
        <v>225</v>
      </c>
      <c r="E297" s="56"/>
      <c r="F297" s="59" t="s">
        <v>226</v>
      </c>
      <c r="G297" s="34">
        <f t="shared" si="8"/>
        <v>16995</v>
      </c>
      <c r="H297" s="56"/>
      <c r="I297" s="132">
        <v>16995</v>
      </c>
      <c r="J297" s="77">
        <v>16995</v>
      </c>
      <c r="K297" s="13"/>
      <c r="L297" s="12" t="s">
        <v>49</v>
      </c>
      <c r="M297" s="5"/>
      <c r="N297" s="5"/>
      <c r="O297" s="5"/>
      <c r="P297" s="5"/>
    </row>
    <row r="298" spans="1:16" s="6" customFormat="1">
      <c r="A298" s="57" t="s">
        <v>217</v>
      </c>
      <c r="B298" s="36" t="s">
        <v>555</v>
      </c>
      <c r="C298" s="58" t="s">
        <v>251</v>
      </c>
      <c r="D298" s="58" t="s">
        <v>225</v>
      </c>
      <c r="E298" s="56"/>
      <c r="F298" s="59" t="s">
        <v>226</v>
      </c>
      <c r="G298" s="34">
        <f t="shared" si="8"/>
        <v>16995</v>
      </c>
      <c r="H298" s="56"/>
      <c r="I298" s="132">
        <v>16995</v>
      </c>
      <c r="J298" s="77">
        <v>16995</v>
      </c>
      <c r="K298" s="13"/>
      <c r="L298" s="12" t="s">
        <v>49</v>
      </c>
      <c r="M298" s="5"/>
      <c r="N298" s="5"/>
      <c r="O298" s="5"/>
      <c r="P298" s="5"/>
    </row>
    <row r="299" spans="1:16" s="6" customFormat="1">
      <c r="A299" s="57" t="s">
        <v>218</v>
      </c>
      <c r="B299" s="36" t="s">
        <v>555</v>
      </c>
      <c r="C299" s="58" t="s">
        <v>252</v>
      </c>
      <c r="D299" s="58" t="s">
        <v>225</v>
      </c>
      <c r="E299" s="56"/>
      <c r="F299" s="59" t="s">
        <v>226</v>
      </c>
      <c r="G299" s="34">
        <f t="shared" si="8"/>
        <v>16995</v>
      </c>
      <c r="H299" s="56"/>
      <c r="I299" s="132">
        <v>16995</v>
      </c>
      <c r="J299" s="77">
        <v>16995</v>
      </c>
      <c r="K299" s="13"/>
      <c r="L299" s="12" t="s">
        <v>49</v>
      </c>
      <c r="M299" s="5"/>
      <c r="N299" s="5"/>
      <c r="O299" s="5"/>
      <c r="P299" s="5"/>
    </row>
    <row r="300" spans="1:16" s="6" customFormat="1">
      <c r="A300" s="57" t="s">
        <v>219</v>
      </c>
      <c r="B300" s="36" t="s">
        <v>555</v>
      </c>
      <c r="C300" s="58" t="s">
        <v>253</v>
      </c>
      <c r="D300" s="58" t="s">
        <v>225</v>
      </c>
      <c r="E300" s="56"/>
      <c r="F300" s="59" t="s">
        <v>226</v>
      </c>
      <c r="G300" s="34">
        <f t="shared" si="8"/>
        <v>16995</v>
      </c>
      <c r="H300" s="56"/>
      <c r="I300" s="132">
        <v>16995</v>
      </c>
      <c r="J300" s="77">
        <v>16995</v>
      </c>
      <c r="K300" s="13"/>
      <c r="L300" s="12" t="s">
        <v>49</v>
      </c>
      <c r="M300" s="5"/>
      <c r="N300" s="5"/>
      <c r="O300" s="5"/>
      <c r="P300" s="5"/>
    </row>
    <row r="301" spans="1:16" s="6" customFormat="1">
      <c r="A301" s="57" t="s">
        <v>220</v>
      </c>
      <c r="B301" s="36" t="s">
        <v>555</v>
      </c>
      <c r="C301" s="58" t="s">
        <v>254</v>
      </c>
      <c r="D301" s="58" t="s">
        <v>225</v>
      </c>
      <c r="E301" s="56"/>
      <c r="F301" s="59" t="s">
        <v>226</v>
      </c>
      <c r="G301" s="34">
        <f t="shared" si="8"/>
        <v>16995</v>
      </c>
      <c r="H301" s="56"/>
      <c r="I301" s="132">
        <v>16995</v>
      </c>
      <c r="J301" s="77">
        <v>16995</v>
      </c>
      <c r="K301" s="13"/>
      <c r="L301" s="12" t="s">
        <v>49</v>
      </c>
      <c r="M301" s="5"/>
      <c r="N301" s="5"/>
      <c r="O301" s="5"/>
      <c r="P301" s="5"/>
    </row>
    <row r="302" spans="1:16" s="6" customFormat="1">
      <c r="A302" s="57" t="s">
        <v>221</v>
      </c>
      <c r="B302" s="36" t="s">
        <v>555</v>
      </c>
      <c r="C302" s="58" t="s">
        <v>255</v>
      </c>
      <c r="D302" s="58" t="s">
        <v>225</v>
      </c>
      <c r="E302" s="56"/>
      <c r="F302" s="59" t="s">
        <v>226</v>
      </c>
      <c r="G302" s="34">
        <f t="shared" si="8"/>
        <v>16995</v>
      </c>
      <c r="H302" s="56"/>
      <c r="I302" s="132">
        <v>16995</v>
      </c>
      <c r="J302" s="77">
        <v>16995</v>
      </c>
      <c r="K302" s="13"/>
      <c r="L302" s="12" t="s">
        <v>49</v>
      </c>
      <c r="M302" s="5"/>
      <c r="N302" s="5"/>
      <c r="O302" s="5"/>
      <c r="P302" s="5"/>
    </row>
    <row r="303" spans="1:16" s="6" customFormat="1">
      <c r="A303" s="57" t="s">
        <v>222</v>
      </c>
      <c r="B303" s="36" t="s">
        <v>555</v>
      </c>
      <c r="C303" s="58" t="s">
        <v>256</v>
      </c>
      <c r="D303" s="58" t="s">
        <v>225</v>
      </c>
      <c r="E303" s="56"/>
      <c r="F303" s="59" t="s">
        <v>226</v>
      </c>
      <c r="G303" s="34">
        <f t="shared" si="8"/>
        <v>16995</v>
      </c>
      <c r="H303" s="56"/>
      <c r="I303" s="132">
        <v>16995</v>
      </c>
      <c r="J303" s="77">
        <v>16995</v>
      </c>
      <c r="K303" s="13"/>
      <c r="L303" s="12" t="s">
        <v>49</v>
      </c>
      <c r="M303" s="5"/>
      <c r="N303" s="5"/>
      <c r="O303" s="5"/>
      <c r="P303" s="5"/>
    </row>
    <row r="304" spans="1:16" s="6" customFormat="1">
      <c r="A304" s="57" t="s">
        <v>223</v>
      </c>
      <c r="B304" s="36" t="s">
        <v>555</v>
      </c>
      <c r="C304" s="58" t="s">
        <v>257</v>
      </c>
      <c r="D304" s="58" t="s">
        <v>225</v>
      </c>
      <c r="E304" s="56"/>
      <c r="F304" s="59" t="s">
        <v>226</v>
      </c>
      <c r="G304" s="34">
        <f t="shared" si="8"/>
        <v>16995</v>
      </c>
      <c r="H304" s="56"/>
      <c r="I304" s="132">
        <v>16995</v>
      </c>
      <c r="J304" s="77">
        <v>16995</v>
      </c>
      <c r="K304" s="13"/>
      <c r="L304" s="12" t="s">
        <v>49</v>
      </c>
      <c r="M304" s="5"/>
      <c r="N304" s="5"/>
      <c r="O304" s="5"/>
      <c r="P304" s="5"/>
    </row>
    <row r="305" spans="1:16" s="6" customFormat="1">
      <c r="A305" s="57" t="s">
        <v>224</v>
      </c>
      <c r="B305" s="36" t="s">
        <v>555</v>
      </c>
      <c r="C305" s="58" t="s">
        <v>258</v>
      </c>
      <c r="D305" s="58" t="s">
        <v>225</v>
      </c>
      <c r="E305" s="56"/>
      <c r="F305" s="59" t="s">
        <v>226</v>
      </c>
      <c r="G305" s="34">
        <f t="shared" si="8"/>
        <v>16995</v>
      </c>
      <c r="H305" s="56"/>
      <c r="I305" s="132">
        <v>16995</v>
      </c>
      <c r="J305" s="77">
        <v>16995</v>
      </c>
      <c r="K305" s="13"/>
      <c r="L305" s="12" t="s">
        <v>49</v>
      </c>
      <c r="M305" s="5"/>
      <c r="N305" s="5"/>
      <c r="O305" s="5"/>
      <c r="P305" s="5"/>
    </row>
    <row r="306" spans="1:16" s="6" customFormat="1">
      <c r="A306" s="57" t="s">
        <v>227</v>
      </c>
      <c r="B306" s="36" t="s">
        <v>555</v>
      </c>
      <c r="C306" s="58" t="s">
        <v>259</v>
      </c>
      <c r="D306" s="58" t="s">
        <v>225</v>
      </c>
      <c r="E306" s="36"/>
      <c r="F306" s="59" t="s">
        <v>226</v>
      </c>
      <c r="G306" s="34">
        <f t="shared" si="8"/>
        <v>16995</v>
      </c>
      <c r="H306" s="34"/>
      <c r="I306" s="132">
        <v>16995</v>
      </c>
      <c r="J306" s="77">
        <v>16995</v>
      </c>
      <c r="K306" s="13"/>
      <c r="L306" s="12" t="s">
        <v>49</v>
      </c>
      <c r="M306" s="5"/>
      <c r="N306" s="5"/>
      <c r="O306" s="5"/>
      <c r="P306" s="5"/>
    </row>
    <row r="307" spans="1:16" s="6" customFormat="1">
      <c r="A307" s="57" t="s">
        <v>228</v>
      </c>
      <c r="B307" s="36" t="s">
        <v>555</v>
      </c>
      <c r="C307" s="58" t="s">
        <v>260</v>
      </c>
      <c r="D307" s="58" t="s">
        <v>225</v>
      </c>
      <c r="E307" s="36"/>
      <c r="F307" s="59" t="s">
        <v>226</v>
      </c>
      <c r="G307" s="34">
        <f t="shared" si="8"/>
        <v>16995</v>
      </c>
      <c r="H307" s="34"/>
      <c r="I307" s="132">
        <v>16995</v>
      </c>
      <c r="J307" s="77">
        <v>16995</v>
      </c>
      <c r="K307" s="13"/>
      <c r="L307" s="12" t="s">
        <v>49</v>
      </c>
      <c r="M307" s="5"/>
      <c r="N307" s="5"/>
      <c r="O307" s="5"/>
      <c r="P307" s="5"/>
    </row>
    <row r="308" spans="1:16" s="6" customFormat="1">
      <c r="A308" s="57" t="s">
        <v>229</v>
      </c>
      <c r="B308" s="36" t="s">
        <v>555</v>
      </c>
      <c r="C308" s="58" t="s">
        <v>261</v>
      </c>
      <c r="D308" s="58" t="s">
        <v>225</v>
      </c>
      <c r="E308" s="36"/>
      <c r="F308" s="59" t="s">
        <v>226</v>
      </c>
      <c r="G308" s="34">
        <f t="shared" si="8"/>
        <v>16995</v>
      </c>
      <c r="H308" s="34"/>
      <c r="I308" s="132">
        <v>16995</v>
      </c>
      <c r="J308" s="77">
        <v>16995</v>
      </c>
      <c r="K308" s="13"/>
      <c r="L308" s="12" t="s">
        <v>49</v>
      </c>
      <c r="M308" s="5"/>
      <c r="N308" s="5"/>
      <c r="O308" s="5"/>
      <c r="P308" s="5"/>
    </row>
    <row r="309" spans="1:16" s="6" customFormat="1">
      <c r="A309" s="57" t="s">
        <v>230</v>
      </c>
      <c r="B309" s="36" t="s">
        <v>555</v>
      </c>
      <c r="C309" s="58" t="s">
        <v>262</v>
      </c>
      <c r="D309" s="58" t="s">
        <v>225</v>
      </c>
      <c r="E309" s="36"/>
      <c r="F309" s="59" t="s">
        <v>226</v>
      </c>
      <c r="G309" s="34">
        <f t="shared" si="8"/>
        <v>16995</v>
      </c>
      <c r="H309" s="34"/>
      <c r="I309" s="132">
        <v>16995</v>
      </c>
      <c r="J309" s="77">
        <v>16995</v>
      </c>
      <c r="K309" s="13"/>
      <c r="L309" s="12" t="s">
        <v>49</v>
      </c>
      <c r="M309" s="5"/>
      <c r="N309" s="5"/>
      <c r="O309" s="5"/>
      <c r="P309" s="5"/>
    </row>
    <row r="310" spans="1:16" s="6" customFormat="1">
      <c r="A310" s="57" t="s">
        <v>232</v>
      </c>
      <c r="B310" s="36" t="s">
        <v>555</v>
      </c>
      <c r="C310" s="58" t="s">
        <v>263</v>
      </c>
      <c r="D310" s="58" t="s">
        <v>225</v>
      </c>
      <c r="E310" s="36"/>
      <c r="F310" s="59" t="s">
        <v>226</v>
      </c>
      <c r="G310" s="34">
        <f t="shared" si="8"/>
        <v>16995</v>
      </c>
      <c r="H310" s="34"/>
      <c r="I310" s="132">
        <v>16995</v>
      </c>
      <c r="J310" s="77">
        <v>16995</v>
      </c>
      <c r="K310" s="13"/>
      <c r="L310" s="12" t="s">
        <v>49</v>
      </c>
      <c r="M310" s="5"/>
      <c r="N310" s="5"/>
      <c r="O310" s="5"/>
      <c r="P310" s="5"/>
    </row>
    <row r="311" spans="1:16" s="6" customFormat="1">
      <c r="A311" s="57" t="s">
        <v>231</v>
      </c>
      <c r="B311" s="36" t="s">
        <v>555</v>
      </c>
      <c r="C311" s="58" t="s">
        <v>264</v>
      </c>
      <c r="D311" s="58" t="s">
        <v>225</v>
      </c>
      <c r="E311" s="36"/>
      <c r="F311" s="59" t="s">
        <v>226</v>
      </c>
      <c r="G311" s="34">
        <f t="shared" si="8"/>
        <v>16995</v>
      </c>
      <c r="H311" s="34"/>
      <c r="I311" s="132">
        <v>16995</v>
      </c>
      <c r="J311" s="77">
        <v>16995</v>
      </c>
      <c r="K311" s="13"/>
      <c r="L311" s="12" t="s">
        <v>49</v>
      </c>
      <c r="M311" s="5"/>
      <c r="N311" s="5"/>
      <c r="O311" s="5"/>
      <c r="P311" s="5"/>
    </row>
    <row r="312" spans="1:16" s="6" customFormat="1">
      <c r="A312" s="57" t="s">
        <v>233</v>
      </c>
      <c r="B312" s="36" t="s">
        <v>555</v>
      </c>
      <c r="C312" s="58" t="s">
        <v>265</v>
      </c>
      <c r="D312" s="58" t="s">
        <v>225</v>
      </c>
      <c r="E312" s="36"/>
      <c r="F312" s="59" t="s">
        <v>226</v>
      </c>
      <c r="G312" s="34">
        <f t="shared" si="8"/>
        <v>16995</v>
      </c>
      <c r="H312" s="34"/>
      <c r="I312" s="132">
        <v>16995</v>
      </c>
      <c r="J312" s="77">
        <v>16995</v>
      </c>
      <c r="K312" s="13"/>
      <c r="L312" s="12" t="s">
        <v>49</v>
      </c>
      <c r="M312" s="5"/>
      <c r="N312" s="5"/>
      <c r="O312" s="5"/>
      <c r="P312" s="5"/>
    </row>
    <row r="313" spans="1:16" s="6" customFormat="1">
      <c r="A313" s="57" t="s">
        <v>234</v>
      </c>
      <c r="B313" s="36" t="s">
        <v>555</v>
      </c>
      <c r="C313" s="58" t="s">
        <v>266</v>
      </c>
      <c r="D313" s="58" t="s">
        <v>225</v>
      </c>
      <c r="E313" s="36"/>
      <c r="F313" s="59" t="s">
        <v>226</v>
      </c>
      <c r="G313" s="34">
        <f t="shared" si="8"/>
        <v>16995</v>
      </c>
      <c r="H313" s="34"/>
      <c r="I313" s="132">
        <v>16995</v>
      </c>
      <c r="J313" s="77">
        <v>16995</v>
      </c>
      <c r="K313" s="13"/>
      <c r="L313" s="12" t="s">
        <v>49</v>
      </c>
      <c r="M313" s="5"/>
      <c r="N313" s="5"/>
      <c r="O313" s="5"/>
      <c r="P313" s="5"/>
    </row>
    <row r="314" spans="1:16" s="6" customFormat="1">
      <c r="A314" s="57" t="s">
        <v>235</v>
      </c>
      <c r="B314" s="36" t="s">
        <v>555</v>
      </c>
      <c r="C314" s="58" t="s">
        <v>267</v>
      </c>
      <c r="D314" s="58" t="s">
        <v>225</v>
      </c>
      <c r="E314" s="36"/>
      <c r="F314" s="59" t="s">
        <v>226</v>
      </c>
      <c r="G314" s="34">
        <f t="shared" si="8"/>
        <v>16995</v>
      </c>
      <c r="H314" s="34"/>
      <c r="I314" s="132">
        <v>16995</v>
      </c>
      <c r="J314" s="77">
        <v>16995</v>
      </c>
      <c r="K314" s="13"/>
      <c r="L314" s="12" t="s">
        <v>49</v>
      </c>
      <c r="M314" s="5"/>
      <c r="N314" s="5"/>
      <c r="O314" s="5"/>
      <c r="P314" s="5"/>
    </row>
    <row r="315" spans="1:16" s="6" customFormat="1">
      <c r="A315" s="57" t="s">
        <v>236</v>
      </c>
      <c r="B315" s="36" t="s">
        <v>555</v>
      </c>
      <c r="C315" s="58" t="s">
        <v>268</v>
      </c>
      <c r="D315" s="58" t="s">
        <v>225</v>
      </c>
      <c r="E315" s="36"/>
      <c r="F315" s="59" t="s">
        <v>226</v>
      </c>
      <c r="G315" s="34">
        <f t="shared" si="8"/>
        <v>16995</v>
      </c>
      <c r="H315" s="34"/>
      <c r="I315" s="132">
        <v>16995</v>
      </c>
      <c r="J315" s="77">
        <v>16995</v>
      </c>
      <c r="K315" s="13"/>
      <c r="L315" s="12" t="s">
        <v>49</v>
      </c>
      <c r="M315" s="5"/>
      <c r="N315" s="5"/>
      <c r="O315" s="5"/>
      <c r="P315" s="5"/>
    </row>
    <row r="316" spans="1:16" s="6" customFormat="1">
      <c r="A316" s="57" t="s">
        <v>237</v>
      </c>
      <c r="B316" s="36" t="s">
        <v>555</v>
      </c>
      <c r="C316" s="58" t="s">
        <v>269</v>
      </c>
      <c r="D316" s="58" t="s">
        <v>225</v>
      </c>
      <c r="E316" s="36"/>
      <c r="F316" s="59" t="s">
        <v>226</v>
      </c>
      <c r="G316" s="34">
        <f t="shared" si="8"/>
        <v>16995</v>
      </c>
      <c r="H316" s="34"/>
      <c r="I316" s="132">
        <v>16995</v>
      </c>
      <c r="J316" s="77">
        <v>16995</v>
      </c>
      <c r="K316" s="13"/>
      <c r="L316" s="12" t="s">
        <v>49</v>
      </c>
      <c r="M316" s="5"/>
      <c r="N316" s="5"/>
      <c r="O316" s="5"/>
      <c r="P316" s="5"/>
    </row>
    <row r="317" spans="1:16" s="6" customFormat="1">
      <c r="A317" s="57" t="s">
        <v>238</v>
      </c>
      <c r="B317" s="36" t="s">
        <v>555</v>
      </c>
      <c r="C317" s="58" t="s">
        <v>270</v>
      </c>
      <c r="D317" s="58" t="s">
        <v>225</v>
      </c>
      <c r="E317" s="36"/>
      <c r="F317" s="59" t="s">
        <v>226</v>
      </c>
      <c r="G317" s="34">
        <f t="shared" si="8"/>
        <v>16995</v>
      </c>
      <c r="H317" s="34"/>
      <c r="I317" s="132">
        <v>16995</v>
      </c>
      <c r="J317" s="77">
        <v>16995</v>
      </c>
      <c r="K317" s="13"/>
      <c r="L317" s="12" t="s">
        <v>49</v>
      </c>
      <c r="M317" s="5"/>
      <c r="N317" s="5"/>
      <c r="O317" s="5"/>
      <c r="P317" s="5"/>
    </row>
    <row r="318" spans="1:16" s="6" customFormat="1">
      <c r="A318" s="57" t="s">
        <v>239</v>
      </c>
      <c r="B318" s="36" t="s">
        <v>555</v>
      </c>
      <c r="C318" s="58" t="s">
        <v>271</v>
      </c>
      <c r="D318" s="58" t="s">
        <v>225</v>
      </c>
      <c r="E318" s="36"/>
      <c r="F318" s="59" t="s">
        <v>226</v>
      </c>
      <c r="G318" s="34">
        <f t="shared" si="8"/>
        <v>16995</v>
      </c>
      <c r="H318" s="34"/>
      <c r="I318" s="132">
        <v>16995</v>
      </c>
      <c r="J318" s="77">
        <v>16995</v>
      </c>
      <c r="K318" s="13"/>
      <c r="L318" s="12" t="s">
        <v>49</v>
      </c>
      <c r="M318" s="5"/>
      <c r="N318" s="5"/>
      <c r="O318" s="5"/>
      <c r="P318" s="5"/>
    </row>
    <row r="319" spans="1:16" s="6" customFormat="1">
      <c r="A319" s="57" t="s">
        <v>240</v>
      </c>
      <c r="B319" s="36" t="s">
        <v>555</v>
      </c>
      <c r="C319" s="58" t="s">
        <v>272</v>
      </c>
      <c r="D319" s="58" t="s">
        <v>225</v>
      </c>
      <c r="E319" s="36"/>
      <c r="F319" s="59" t="s">
        <v>226</v>
      </c>
      <c r="G319" s="34">
        <f t="shared" si="8"/>
        <v>16995</v>
      </c>
      <c r="H319" s="34"/>
      <c r="I319" s="132">
        <v>16995</v>
      </c>
      <c r="J319" s="77">
        <v>16995</v>
      </c>
      <c r="K319" s="13"/>
      <c r="L319" s="12" t="s">
        <v>49</v>
      </c>
      <c r="M319" s="5"/>
      <c r="N319" s="5"/>
      <c r="O319" s="5"/>
      <c r="P319" s="5"/>
    </row>
    <row r="320" spans="1:16" s="8" customFormat="1" ht="20.25" customHeight="1">
      <c r="A320" s="11" t="s">
        <v>542</v>
      </c>
      <c r="B320" s="36"/>
      <c r="C320" s="72"/>
      <c r="D320" s="11"/>
      <c r="E320" s="11"/>
      <c r="F320" s="32"/>
      <c r="G320" s="44">
        <f>SUM(G321:G326)</f>
        <v>89940</v>
      </c>
      <c r="H320" s="44">
        <f t="shared" ref="H320:J320" si="9">SUM(H321:H326)</f>
        <v>0</v>
      </c>
      <c r="I320" s="130">
        <f>SUM(I321:I326)</f>
        <v>89940</v>
      </c>
      <c r="J320" s="44">
        <f t="shared" si="9"/>
        <v>89940</v>
      </c>
      <c r="K320" s="32"/>
      <c r="L320" s="11"/>
      <c r="M320" s="7"/>
      <c r="N320" s="7"/>
      <c r="O320" s="7"/>
      <c r="P320" s="7"/>
    </row>
    <row r="321" spans="1:16" s="6" customFormat="1" ht="19.5" customHeight="1">
      <c r="A321" s="78" t="s">
        <v>363</v>
      </c>
      <c r="B321" s="36" t="s">
        <v>555</v>
      </c>
      <c r="C321" s="64" t="s">
        <v>361</v>
      </c>
      <c r="D321" s="12"/>
      <c r="E321" s="80">
        <v>2023</v>
      </c>
      <c r="F321" s="106" t="s">
        <v>286</v>
      </c>
      <c r="G321" s="81">
        <v>14990</v>
      </c>
      <c r="H321" s="81"/>
      <c r="I321" s="133">
        <v>14990</v>
      </c>
      <c r="J321" s="81">
        <v>14990</v>
      </c>
      <c r="K321" s="13" t="s">
        <v>49</v>
      </c>
      <c r="L321" s="12"/>
      <c r="M321" s="5"/>
      <c r="N321" s="5"/>
      <c r="O321" s="5"/>
      <c r="P321" s="5"/>
    </row>
    <row r="322" spans="1:16" s="6" customFormat="1" ht="19.5" customHeight="1">
      <c r="A322" s="78" t="s">
        <v>364</v>
      </c>
      <c r="B322" s="36" t="s">
        <v>555</v>
      </c>
      <c r="C322" s="64" t="s">
        <v>362</v>
      </c>
      <c r="D322" s="12"/>
      <c r="E322" s="80">
        <v>2023</v>
      </c>
      <c r="F322" s="106" t="s">
        <v>286</v>
      </c>
      <c r="G322" s="81">
        <v>14990</v>
      </c>
      <c r="H322" s="81"/>
      <c r="I322" s="133">
        <v>14990</v>
      </c>
      <c r="J322" s="81">
        <v>14990</v>
      </c>
      <c r="K322" s="13" t="s">
        <v>49</v>
      </c>
      <c r="L322" s="12"/>
      <c r="M322" s="5"/>
      <c r="N322" s="5"/>
      <c r="O322" s="5"/>
      <c r="P322" s="5"/>
    </row>
    <row r="323" spans="1:16" s="6" customFormat="1" ht="19.5" customHeight="1">
      <c r="A323" s="78" t="s">
        <v>275</v>
      </c>
      <c r="B323" s="36" t="s">
        <v>555</v>
      </c>
      <c r="C323" s="64" t="s">
        <v>546</v>
      </c>
      <c r="D323" s="58"/>
      <c r="E323" s="80">
        <v>2023</v>
      </c>
      <c r="F323" s="106" t="s">
        <v>286</v>
      </c>
      <c r="G323" s="81">
        <v>14990</v>
      </c>
      <c r="H323" s="81"/>
      <c r="I323" s="133">
        <v>14990</v>
      </c>
      <c r="J323" s="81">
        <v>14990</v>
      </c>
      <c r="K323" s="13" t="s">
        <v>49</v>
      </c>
      <c r="L323" s="12"/>
      <c r="M323" s="5"/>
      <c r="N323" s="5"/>
      <c r="O323" s="5"/>
      <c r="P323" s="5"/>
    </row>
    <row r="324" spans="1:16" s="6" customFormat="1" ht="19.5" customHeight="1">
      <c r="A324" s="78" t="s">
        <v>543</v>
      </c>
      <c r="B324" s="36" t="s">
        <v>555</v>
      </c>
      <c r="C324" s="64" t="s">
        <v>547</v>
      </c>
      <c r="D324" s="58"/>
      <c r="E324" s="80">
        <v>2023</v>
      </c>
      <c r="F324" s="106" t="s">
        <v>286</v>
      </c>
      <c r="G324" s="81">
        <v>14990</v>
      </c>
      <c r="H324" s="81"/>
      <c r="I324" s="133">
        <v>14990</v>
      </c>
      <c r="J324" s="81">
        <v>14990</v>
      </c>
      <c r="K324" s="13" t="s">
        <v>49</v>
      </c>
      <c r="L324" s="12"/>
      <c r="M324" s="5"/>
      <c r="N324" s="5"/>
      <c r="O324" s="5"/>
      <c r="P324" s="5"/>
    </row>
    <row r="325" spans="1:16" s="6" customFormat="1" ht="19.5" customHeight="1">
      <c r="A325" s="78" t="s">
        <v>544</v>
      </c>
      <c r="B325" s="36" t="s">
        <v>555</v>
      </c>
      <c r="C325" s="64" t="s">
        <v>548</v>
      </c>
      <c r="D325" s="58"/>
      <c r="E325" s="80">
        <v>2023</v>
      </c>
      <c r="F325" s="106" t="s">
        <v>286</v>
      </c>
      <c r="G325" s="81">
        <v>14990</v>
      </c>
      <c r="H325" s="81"/>
      <c r="I325" s="133">
        <v>14990</v>
      </c>
      <c r="J325" s="81">
        <v>14990</v>
      </c>
      <c r="K325" s="13" t="s">
        <v>49</v>
      </c>
      <c r="L325" s="12"/>
      <c r="M325" s="5"/>
      <c r="N325" s="5"/>
      <c r="O325" s="5"/>
      <c r="P325" s="5"/>
    </row>
    <row r="326" spans="1:16" s="6" customFormat="1" ht="19.5" customHeight="1">
      <c r="A326" s="78" t="s">
        <v>545</v>
      </c>
      <c r="B326" s="36" t="s">
        <v>555</v>
      </c>
      <c r="C326" s="64" t="s">
        <v>549</v>
      </c>
      <c r="D326" s="58"/>
      <c r="E326" s="80">
        <v>2023</v>
      </c>
      <c r="F326" s="106" t="s">
        <v>286</v>
      </c>
      <c r="G326" s="81">
        <v>14990</v>
      </c>
      <c r="H326" s="81"/>
      <c r="I326" s="133">
        <v>14990</v>
      </c>
      <c r="J326" s="81">
        <v>14990</v>
      </c>
      <c r="K326" s="13" t="s">
        <v>49</v>
      </c>
      <c r="L326" s="12"/>
      <c r="M326" s="5"/>
      <c r="N326" s="5"/>
      <c r="O326" s="5"/>
      <c r="P326" s="5"/>
    </row>
    <row r="327" spans="1:16" s="8" customFormat="1" ht="20.25" customHeight="1">
      <c r="A327" s="11" t="s">
        <v>281</v>
      </c>
      <c r="B327" s="32"/>
      <c r="C327" s="72"/>
      <c r="D327" s="11"/>
      <c r="E327" s="11"/>
      <c r="F327" s="32"/>
      <c r="G327" s="44">
        <f>SUM(G328:G330)</f>
        <v>60000</v>
      </c>
      <c r="H327" s="44"/>
      <c r="I327" s="130">
        <f>SUM(I328:I330)</f>
        <v>60000</v>
      </c>
      <c r="J327" s="44">
        <f t="shared" ref="J327" si="10">SUM(J328:J330)</f>
        <v>60000</v>
      </c>
      <c r="K327" s="32"/>
      <c r="L327" s="11"/>
      <c r="M327" s="7"/>
      <c r="N327" s="7"/>
      <c r="O327" s="7"/>
      <c r="P327" s="7"/>
    </row>
    <row r="328" spans="1:16" s="6" customFormat="1" ht="20.25" customHeight="1">
      <c r="A328" s="78" t="s">
        <v>208</v>
      </c>
      <c r="B328" s="36" t="s">
        <v>555</v>
      </c>
      <c r="C328" s="64" t="s">
        <v>284</v>
      </c>
      <c r="D328" s="12"/>
      <c r="E328" s="80">
        <v>2023</v>
      </c>
      <c r="F328" s="106" t="s">
        <v>286</v>
      </c>
      <c r="G328" s="81">
        <v>15000</v>
      </c>
      <c r="H328" s="81"/>
      <c r="I328" s="133">
        <v>15000</v>
      </c>
      <c r="J328" s="81">
        <v>15000</v>
      </c>
      <c r="K328" s="13" t="s">
        <v>49</v>
      </c>
      <c r="L328" s="12"/>
      <c r="M328" s="5"/>
      <c r="N328" s="5"/>
      <c r="O328" s="5"/>
      <c r="P328" s="5"/>
    </row>
    <row r="329" spans="1:16" s="6" customFormat="1" ht="20.25" customHeight="1">
      <c r="A329" s="78" t="s">
        <v>283</v>
      </c>
      <c r="B329" s="36" t="s">
        <v>555</v>
      </c>
      <c r="C329" s="64" t="s">
        <v>285</v>
      </c>
      <c r="D329" s="12"/>
      <c r="E329" s="80">
        <v>2023</v>
      </c>
      <c r="F329" s="106" t="s">
        <v>286</v>
      </c>
      <c r="G329" s="81">
        <v>15000</v>
      </c>
      <c r="H329" s="81"/>
      <c r="I329" s="133">
        <v>15000</v>
      </c>
      <c r="J329" s="81">
        <v>15000</v>
      </c>
      <c r="K329" s="13" t="s">
        <v>49</v>
      </c>
      <c r="L329" s="12"/>
      <c r="M329" s="5"/>
      <c r="N329" s="5"/>
      <c r="O329" s="5"/>
      <c r="P329" s="5"/>
    </row>
    <row r="330" spans="1:16" s="6" customFormat="1" ht="44.25" customHeight="1">
      <c r="A330" s="79" t="s">
        <v>282</v>
      </c>
      <c r="B330" s="136" t="s">
        <v>556</v>
      </c>
      <c r="C330" s="74" t="s">
        <v>206</v>
      </c>
      <c r="D330" s="13"/>
      <c r="E330" s="13"/>
      <c r="F330" s="49" t="s">
        <v>150</v>
      </c>
      <c r="G330" s="51">
        <v>30000</v>
      </c>
      <c r="H330" s="51"/>
      <c r="I330" s="50">
        <v>30000</v>
      </c>
      <c r="J330" s="51">
        <v>30000</v>
      </c>
      <c r="K330" s="13" t="s">
        <v>49</v>
      </c>
      <c r="L330" s="12"/>
      <c r="M330" s="5"/>
      <c r="N330" s="5"/>
      <c r="O330" s="5"/>
      <c r="P330" s="5"/>
    </row>
    <row r="331" spans="1:16" s="8" customFormat="1" ht="20.25" customHeight="1">
      <c r="A331" s="11" t="s">
        <v>287</v>
      </c>
      <c r="B331" s="32"/>
      <c r="C331" s="72"/>
      <c r="D331" s="11"/>
      <c r="E331" s="11"/>
      <c r="F331" s="32"/>
      <c r="G331" s="44">
        <f>SUM(G332:G333)</f>
        <v>30000</v>
      </c>
      <c r="H331" s="44"/>
      <c r="I331" s="130">
        <f>SUM(I332:I333)</f>
        <v>30000</v>
      </c>
      <c r="J331" s="44">
        <f>SUM(J332:J333)</f>
        <v>30000</v>
      </c>
      <c r="K331" s="32"/>
      <c r="L331" s="11"/>
      <c r="M331" s="7"/>
      <c r="N331" s="7"/>
      <c r="O331" s="7"/>
      <c r="P331" s="7"/>
    </row>
    <row r="332" spans="1:16" s="6" customFormat="1" ht="20.25" customHeight="1">
      <c r="A332" s="78" t="s">
        <v>208</v>
      </c>
      <c r="B332" s="36" t="s">
        <v>555</v>
      </c>
      <c r="C332" s="64" t="s">
        <v>284</v>
      </c>
      <c r="D332" s="12"/>
      <c r="E332" s="80">
        <v>2023</v>
      </c>
      <c r="F332" s="106" t="s">
        <v>286</v>
      </c>
      <c r="G332" s="81">
        <v>15000</v>
      </c>
      <c r="H332" s="81"/>
      <c r="I332" s="133">
        <v>15000</v>
      </c>
      <c r="J332" s="81">
        <v>15000</v>
      </c>
      <c r="K332" s="13" t="s">
        <v>49</v>
      </c>
      <c r="L332" s="12"/>
      <c r="M332" s="5"/>
      <c r="N332" s="5"/>
      <c r="O332" s="5"/>
      <c r="P332" s="5"/>
    </row>
    <row r="333" spans="1:16" s="6" customFormat="1" ht="20.25" customHeight="1">
      <c r="A333" s="78" t="s">
        <v>283</v>
      </c>
      <c r="B333" s="36" t="s">
        <v>555</v>
      </c>
      <c r="C333" s="64" t="s">
        <v>285</v>
      </c>
      <c r="D333" s="12"/>
      <c r="E333" s="80">
        <v>2023</v>
      </c>
      <c r="F333" s="106" t="s">
        <v>286</v>
      </c>
      <c r="G333" s="81">
        <v>15000</v>
      </c>
      <c r="H333" s="81"/>
      <c r="I333" s="133">
        <v>15000</v>
      </c>
      <c r="J333" s="81">
        <v>15000</v>
      </c>
      <c r="K333" s="13" t="s">
        <v>49</v>
      </c>
      <c r="L333" s="12"/>
      <c r="M333" s="5"/>
      <c r="N333" s="5"/>
      <c r="O333" s="5"/>
      <c r="P333" s="5"/>
    </row>
    <row r="334" spans="1:16" s="8" customFormat="1" ht="20.25" customHeight="1">
      <c r="A334" s="11" t="s">
        <v>360</v>
      </c>
      <c r="B334" s="32"/>
      <c r="C334" s="72"/>
      <c r="D334" s="11"/>
      <c r="E334" s="11"/>
      <c r="F334" s="32"/>
      <c r="G334" s="44">
        <f>SUM(G335:G336)</f>
        <v>29980</v>
      </c>
      <c r="H334" s="44">
        <f t="shared" ref="H334:K334" si="11">SUM(H335:H336)</f>
        <v>0</v>
      </c>
      <c r="I334" s="44">
        <f t="shared" si="11"/>
        <v>29980</v>
      </c>
      <c r="J334" s="44">
        <f t="shared" si="11"/>
        <v>29980</v>
      </c>
      <c r="K334" s="44">
        <f t="shared" si="11"/>
        <v>0</v>
      </c>
      <c r="L334" s="11"/>
      <c r="M334" s="7"/>
      <c r="N334" s="7"/>
      <c r="O334" s="7"/>
      <c r="P334" s="7"/>
    </row>
    <row r="335" spans="1:16" s="6" customFormat="1" ht="20.25" customHeight="1">
      <c r="A335" s="78" t="s">
        <v>363</v>
      </c>
      <c r="B335" s="36" t="s">
        <v>555</v>
      </c>
      <c r="C335" s="64" t="s">
        <v>361</v>
      </c>
      <c r="D335" s="12"/>
      <c r="E335" s="80">
        <v>2023</v>
      </c>
      <c r="F335" s="106">
        <v>45316</v>
      </c>
      <c r="G335" s="81">
        <v>14990</v>
      </c>
      <c r="H335" s="81"/>
      <c r="I335" s="133">
        <v>14990</v>
      </c>
      <c r="J335" s="81">
        <v>14990</v>
      </c>
      <c r="K335" s="13" t="s">
        <v>49</v>
      </c>
      <c r="L335" s="12"/>
      <c r="M335" s="5"/>
      <c r="N335" s="5"/>
      <c r="O335" s="5"/>
      <c r="P335" s="5"/>
    </row>
    <row r="336" spans="1:16" s="6" customFormat="1" ht="30" customHeight="1">
      <c r="A336" s="78" t="s">
        <v>364</v>
      </c>
      <c r="B336" s="36" t="s">
        <v>555</v>
      </c>
      <c r="C336" s="64" t="s">
        <v>362</v>
      </c>
      <c r="D336" s="12"/>
      <c r="E336" s="80">
        <v>2023</v>
      </c>
      <c r="F336" s="106">
        <v>45316</v>
      </c>
      <c r="G336" s="81">
        <v>14990</v>
      </c>
      <c r="H336" s="81"/>
      <c r="I336" s="133">
        <v>14990</v>
      </c>
      <c r="J336" s="81">
        <v>14990</v>
      </c>
      <c r="K336" s="13" t="s">
        <v>49</v>
      </c>
      <c r="L336" s="12"/>
      <c r="M336" s="5"/>
      <c r="N336" s="5"/>
      <c r="O336" s="5"/>
      <c r="P336" s="5"/>
    </row>
    <row r="337" spans="1:16" s="8" customFormat="1" ht="20.25" customHeight="1">
      <c r="A337" s="11" t="s">
        <v>550</v>
      </c>
      <c r="B337" s="32"/>
      <c r="C337" s="72"/>
      <c r="D337" s="11"/>
      <c r="E337" s="11"/>
      <c r="F337" s="32"/>
      <c r="G337" s="44">
        <f>SUM(G338:G339)</f>
        <v>29990</v>
      </c>
      <c r="H337" s="44"/>
      <c r="I337" s="130">
        <f>SUM(I338:I339)</f>
        <v>29990</v>
      </c>
      <c r="J337" s="44">
        <f>SUM(J338:J339)</f>
        <v>29990</v>
      </c>
      <c r="K337" s="32"/>
      <c r="L337" s="11"/>
      <c r="M337" s="7"/>
      <c r="N337" s="7"/>
      <c r="O337" s="7"/>
      <c r="P337" s="7"/>
    </row>
    <row r="338" spans="1:16" s="6" customFormat="1" ht="20.25" customHeight="1">
      <c r="A338" s="78" t="s">
        <v>208</v>
      </c>
      <c r="B338" s="36" t="s">
        <v>555</v>
      </c>
      <c r="C338" s="64" t="s">
        <v>284</v>
      </c>
      <c r="D338" s="12"/>
      <c r="E338" s="80">
        <v>2023</v>
      </c>
      <c r="F338" s="106" t="s">
        <v>286</v>
      </c>
      <c r="G338" s="81">
        <v>15000</v>
      </c>
      <c r="H338" s="81"/>
      <c r="I338" s="133">
        <v>15000</v>
      </c>
      <c r="J338" s="81">
        <v>15000</v>
      </c>
      <c r="K338" s="13" t="s">
        <v>49</v>
      </c>
      <c r="L338" s="12"/>
      <c r="M338" s="5"/>
      <c r="N338" s="5"/>
      <c r="O338" s="5"/>
      <c r="P338" s="5"/>
    </row>
    <row r="339" spans="1:16" s="6" customFormat="1" ht="20.25" customHeight="1">
      <c r="A339" s="78" t="s">
        <v>364</v>
      </c>
      <c r="B339" s="36" t="s">
        <v>555</v>
      </c>
      <c r="C339" s="64" t="s">
        <v>362</v>
      </c>
      <c r="D339" s="12"/>
      <c r="E339" s="80">
        <v>2023</v>
      </c>
      <c r="F339" s="106" t="s">
        <v>286</v>
      </c>
      <c r="G339" s="81">
        <v>14990</v>
      </c>
      <c r="H339" s="81"/>
      <c r="I339" s="133">
        <v>14990</v>
      </c>
      <c r="J339" s="81">
        <v>14990</v>
      </c>
      <c r="K339" s="13" t="s">
        <v>49</v>
      </c>
      <c r="L339" s="12"/>
      <c r="M339" s="5"/>
      <c r="N339" s="5"/>
      <c r="O339" s="5"/>
      <c r="P339" s="5"/>
    </row>
    <row r="340" spans="1:16" s="8" customFormat="1" ht="35.25" customHeight="1">
      <c r="A340" s="95" t="s">
        <v>642</v>
      </c>
      <c r="B340" s="135"/>
      <c r="C340" s="72"/>
      <c r="D340" s="11"/>
      <c r="E340" s="11"/>
      <c r="F340" s="32"/>
      <c r="G340" s="44">
        <f>G341</f>
        <v>15000</v>
      </c>
      <c r="H340" s="44">
        <f t="shared" ref="H340:J340" si="12">H341</f>
        <v>0</v>
      </c>
      <c r="I340" s="44">
        <f t="shared" si="12"/>
        <v>15000</v>
      </c>
      <c r="J340" s="44">
        <f t="shared" si="12"/>
        <v>15000</v>
      </c>
      <c r="K340" s="32"/>
      <c r="L340" s="11"/>
      <c r="M340" s="7"/>
      <c r="N340" s="7"/>
      <c r="O340" s="7"/>
      <c r="P340" s="7"/>
    </row>
    <row r="341" spans="1:16" s="6" customFormat="1" ht="20.25" customHeight="1">
      <c r="A341" s="78" t="s">
        <v>208</v>
      </c>
      <c r="B341" s="36" t="s">
        <v>555</v>
      </c>
      <c r="C341" s="64" t="s">
        <v>284</v>
      </c>
      <c r="D341" s="12"/>
      <c r="E341" s="80">
        <v>2023</v>
      </c>
      <c r="F341" s="106" t="s">
        <v>286</v>
      </c>
      <c r="G341" s="81">
        <v>15000</v>
      </c>
      <c r="H341" s="81"/>
      <c r="I341" s="133">
        <v>15000</v>
      </c>
      <c r="J341" s="81">
        <v>15000</v>
      </c>
      <c r="K341" s="13" t="s">
        <v>49</v>
      </c>
      <c r="L341" s="12"/>
      <c r="M341" s="5"/>
      <c r="N341" s="5"/>
      <c r="O341" s="5"/>
      <c r="P341" s="5"/>
    </row>
    <row r="342" spans="1:16" s="8" customFormat="1" ht="35.25" customHeight="1">
      <c r="A342" s="95" t="s">
        <v>551</v>
      </c>
      <c r="B342" s="135"/>
      <c r="C342" s="72"/>
      <c r="D342" s="11"/>
      <c r="E342" s="11"/>
      <c r="F342" s="32"/>
      <c r="G342" s="44">
        <f>G343</f>
        <v>15000</v>
      </c>
      <c r="H342" s="44">
        <f t="shared" ref="H342" si="13">H343</f>
        <v>0</v>
      </c>
      <c r="I342" s="44">
        <f t="shared" ref="I342" si="14">I343</f>
        <v>15000</v>
      </c>
      <c r="J342" s="44">
        <f t="shared" ref="J342" si="15">J343</f>
        <v>15000</v>
      </c>
      <c r="K342" s="32"/>
      <c r="L342" s="11"/>
      <c r="M342" s="7"/>
      <c r="N342" s="7"/>
      <c r="O342" s="7"/>
      <c r="P342" s="7"/>
    </row>
    <row r="343" spans="1:16" s="6" customFormat="1" ht="20.25" customHeight="1">
      <c r="A343" s="78" t="s">
        <v>208</v>
      </c>
      <c r="B343" s="36" t="s">
        <v>555</v>
      </c>
      <c r="C343" s="64" t="s">
        <v>284</v>
      </c>
      <c r="D343" s="12"/>
      <c r="E343" s="80">
        <v>2023</v>
      </c>
      <c r="F343" s="106" t="s">
        <v>286</v>
      </c>
      <c r="G343" s="81">
        <v>15000</v>
      </c>
      <c r="H343" s="81"/>
      <c r="I343" s="133">
        <v>15000</v>
      </c>
      <c r="J343" s="81">
        <v>15000</v>
      </c>
      <c r="K343" s="13" t="s">
        <v>49</v>
      </c>
      <c r="L343" s="12"/>
      <c r="M343" s="5"/>
      <c r="N343" s="5"/>
      <c r="O343" s="5"/>
      <c r="P343" s="5"/>
    </row>
    <row r="344" spans="1:16" s="8" customFormat="1" ht="35.25" customHeight="1">
      <c r="A344" s="95" t="s">
        <v>552</v>
      </c>
      <c r="B344" s="135"/>
      <c r="C344" s="72"/>
      <c r="D344" s="11"/>
      <c r="E344" s="11"/>
      <c r="F344" s="32"/>
      <c r="G344" s="44">
        <f>G345</f>
        <v>15000</v>
      </c>
      <c r="H344" s="44">
        <f t="shared" ref="H344" si="16">H345</f>
        <v>0</v>
      </c>
      <c r="I344" s="44">
        <f t="shared" ref="I344" si="17">I345</f>
        <v>15000</v>
      </c>
      <c r="J344" s="44">
        <f t="shared" ref="J344" si="18">J345</f>
        <v>15000</v>
      </c>
      <c r="K344" s="32"/>
      <c r="L344" s="11"/>
      <c r="M344" s="7"/>
      <c r="N344" s="7"/>
      <c r="O344" s="7"/>
      <c r="P344" s="7"/>
    </row>
    <row r="345" spans="1:16" s="6" customFormat="1" ht="20.25" customHeight="1">
      <c r="A345" s="78" t="s">
        <v>208</v>
      </c>
      <c r="B345" s="36" t="s">
        <v>555</v>
      </c>
      <c r="C345" s="64" t="s">
        <v>284</v>
      </c>
      <c r="D345" s="12"/>
      <c r="E345" s="80">
        <v>2023</v>
      </c>
      <c r="F345" s="106" t="s">
        <v>286</v>
      </c>
      <c r="G345" s="81">
        <v>15000</v>
      </c>
      <c r="H345" s="81"/>
      <c r="I345" s="133">
        <v>15000</v>
      </c>
      <c r="J345" s="81">
        <v>15000</v>
      </c>
      <c r="K345" s="13" t="s">
        <v>49</v>
      </c>
      <c r="L345" s="12"/>
      <c r="M345" s="5"/>
      <c r="N345" s="5"/>
      <c r="O345" s="5"/>
      <c r="P345" s="5"/>
    </row>
    <row r="346" spans="1:16" s="8" customFormat="1" ht="25.5" customHeight="1">
      <c r="A346" s="11" t="s">
        <v>72</v>
      </c>
      <c r="B346" s="32"/>
      <c r="C346" s="72"/>
      <c r="D346" s="11"/>
      <c r="E346" s="11"/>
      <c r="F346" s="32"/>
      <c r="G346" s="30">
        <f>G344+G342+G340+G334+G331+G327+G320+G286+G284+G246+G244+G196+G191+G138+G136+G134+G123+G71+G22+G19+G16+G14+G12</f>
        <v>5635363.25</v>
      </c>
      <c r="H346" s="30">
        <f>H337+H344+H342+H340+H334+H331+H327+H320+H286+H284+H246+H244+H196+H191+H138+H136+H134+H123+H71+H22+H19+H16+H14+H12</f>
        <v>1564927.8499999999</v>
      </c>
      <c r="I346" s="30">
        <f>I337+I344+I342+I340+I334+I331+I327+I320+I286+I284+I246+I244+I196+I191+I138+I136+I134+I123+I71+I22+I19+I16+I14+I12</f>
        <v>4120425.4</v>
      </c>
      <c r="J346" s="30">
        <f>J337+J344+J342+J340+J334+J331+J327+J320+J286+J284+J246+J244+J196+J191+J138+J136+J134+J123+J71+J22+J19+J16+J14+J12</f>
        <v>5609691.8500000006</v>
      </c>
      <c r="K346" s="32"/>
      <c r="L346" s="11"/>
      <c r="M346" s="7"/>
      <c r="N346" s="7"/>
      <c r="O346" s="7"/>
      <c r="P346" s="7"/>
    </row>
  </sheetData>
  <mergeCells count="23">
    <mergeCell ref="P8:P10"/>
    <mergeCell ref="O9:O10"/>
    <mergeCell ref="G9:G10"/>
    <mergeCell ref="H9:I9"/>
    <mergeCell ref="L9:L10"/>
    <mergeCell ref="M9:M10"/>
    <mergeCell ref="N9:N10"/>
    <mergeCell ref="B7:B10"/>
    <mergeCell ref="A2:C2"/>
    <mergeCell ref="L2:N2"/>
    <mergeCell ref="A5:P5"/>
    <mergeCell ref="A4:P4"/>
    <mergeCell ref="A7:A10"/>
    <mergeCell ref="C7:C10"/>
    <mergeCell ref="D7:D10"/>
    <mergeCell ref="E7:E10"/>
    <mergeCell ref="F7:F10"/>
    <mergeCell ref="G7:J7"/>
    <mergeCell ref="K7:P7"/>
    <mergeCell ref="G8:I8"/>
    <mergeCell ref="J8:J10"/>
    <mergeCell ref="K8:K10"/>
    <mergeCell ref="L8:O8"/>
  </mergeCells>
  <pageMargins left="0.37" right="0.16" top="0.45" bottom="0.31" header="0.3" footer="0.3"/>
  <pageSetup paperSize="9" scale="7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04a-ĐK.TSC</vt:lpstr>
      <vt:lpstr>04c-ĐK.TSC</vt:lpstr>
      <vt:lpstr>'04c-ĐK.TSC'!Print_Titles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VNN.R9</cp:lastModifiedBy>
  <cp:lastPrinted>2024-11-15T06:11:27Z</cp:lastPrinted>
  <dcterms:created xsi:type="dcterms:W3CDTF">2023-09-13T13:10:50Z</dcterms:created>
  <dcterms:modified xsi:type="dcterms:W3CDTF">2024-11-15T08:00:37Z</dcterms:modified>
</cp:coreProperties>
</file>