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65" windowWidth="20730" windowHeight="11760" tabRatio="787" activeTab="5"/>
  </bookViews>
  <sheets>
    <sheet name="Tổng hợp xã" sheetId="4" r:id="rId1"/>
    <sheet name="Chi tiết xã" sheetId="1" r:id="rId2"/>
    <sheet name="Tổng hơp thôn điểm" sheetId="5" r:id="rId3"/>
    <sheet name="Chi tiết thôn điểm" sheetId="6" r:id="rId4"/>
    <sheet name="UTH 2024-KH 2025" sheetId="8" r:id="rId5"/>
    <sheet name="Vốn 2024" sheetId="12" r:id="rId6"/>
  </sheets>
  <definedNames>
    <definedName name="_ftnref1" localSheetId="1">'Chi tiết xã'!$B$27</definedName>
    <definedName name="_Hlk71549428" localSheetId="1">'Chi tiết xã'!$B$68</definedName>
    <definedName name="_xlnm.Print_Titles" localSheetId="3">'Chi tiết thôn điểm'!$4:$6</definedName>
    <definedName name="_xlnm.Print_Titles" localSheetId="1">'Chi tiết xã'!$5:$6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6" i="8" l="1"/>
  <c r="O10" i="4"/>
  <c r="E19" i="12" l="1"/>
  <c r="E15" i="12" s="1"/>
  <c r="C20" i="12"/>
  <c r="D19" i="12"/>
  <c r="A2" i="12" l="1"/>
  <c r="C22" i="12"/>
  <c r="F21" i="12"/>
  <c r="C21" i="12"/>
  <c r="C19" i="12" s="1"/>
  <c r="G19" i="12"/>
  <c r="F19" i="12" s="1"/>
  <c r="C18" i="12"/>
  <c r="C17" i="12"/>
  <c r="D16" i="12"/>
  <c r="D15" i="12" s="1"/>
  <c r="C15" i="12" s="1"/>
  <c r="C16" i="12"/>
  <c r="H15" i="12"/>
  <c r="C14" i="12"/>
  <c r="C13" i="12"/>
  <c r="H12" i="12"/>
  <c r="G12" i="12"/>
  <c r="E12" i="12"/>
  <c r="D12" i="12"/>
  <c r="C12" i="12" s="1"/>
  <c r="F11" i="12"/>
  <c r="C11" i="12"/>
  <c r="F10" i="12"/>
  <c r="C10" i="12"/>
  <c r="H9" i="12"/>
  <c r="G9" i="12"/>
  <c r="G8" i="12" s="1"/>
  <c r="E9" i="12"/>
  <c r="D9" i="12"/>
  <c r="C9" i="12" s="1"/>
  <c r="E8" i="12"/>
  <c r="E7" i="12" s="1"/>
  <c r="F12" i="12" l="1"/>
  <c r="D8" i="12"/>
  <c r="C8" i="12" s="1"/>
  <c r="F9" i="12"/>
  <c r="H8" i="12"/>
  <c r="H7" i="12" s="1"/>
  <c r="D7" i="12"/>
  <c r="C7" i="12" s="1"/>
  <c r="G15" i="12"/>
  <c r="F15" i="12" s="1"/>
  <c r="F8" i="12" l="1"/>
  <c r="G7" i="12"/>
  <c r="F7" i="12" s="1"/>
  <c r="A5" i="8"/>
  <c r="U7" i="4"/>
  <c r="W37" i="8"/>
  <c r="X27" i="8"/>
  <c r="X28" i="8"/>
  <c r="X29" i="8"/>
  <c r="X30" i="8"/>
  <c r="X31" i="8"/>
  <c r="X32" i="8"/>
  <c r="X33" i="8"/>
  <c r="X34" i="8"/>
  <c r="X35" i="8"/>
  <c r="X36" i="8"/>
  <c r="X26" i="8"/>
  <c r="F37" i="8"/>
  <c r="G37" i="8"/>
  <c r="H37" i="8"/>
  <c r="I37" i="8"/>
  <c r="J37" i="8"/>
  <c r="K37" i="8"/>
  <c r="L37" i="8"/>
  <c r="M37" i="8"/>
  <c r="N37" i="8"/>
  <c r="O37" i="8"/>
  <c r="P37" i="8"/>
  <c r="Q37" i="8"/>
  <c r="R37" i="8"/>
  <c r="S37" i="8"/>
  <c r="T37" i="8"/>
  <c r="U37" i="8"/>
  <c r="V37" i="8"/>
  <c r="E37" i="8"/>
  <c r="C26" i="8" l="1"/>
  <c r="C27" i="8"/>
  <c r="C28" i="8"/>
  <c r="C29" i="8"/>
  <c r="C30" i="8"/>
  <c r="C31" i="8"/>
  <c r="C32" i="8"/>
  <c r="C33" i="8"/>
  <c r="C34" i="8"/>
  <c r="C35" i="8"/>
  <c r="C36" i="8"/>
  <c r="Y27" i="8"/>
  <c r="Y28" i="8"/>
  <c r="Y29" i="8"/>
  <c r="Y30" i="8"/>
  <c r="Y31" i="8"/>
  <c r="Y32" i="8"/>
  <c r="Y33" i="8"/>
  <c r="Y34" i="8"/>
  <c r="Y35" i="8"/>
  <c r="Y36" i="8"/>
  <c r="Y37" i="8" l="1"/>
  <c r="C37" i="8"/>
  <c r="X37" i="8"/>
  <c r="W21" i="8"/>
  <c r="V21" i="8"/>
  <c r="U21" i="8"/>
  <c r="T21" i="8"/>
  <c r="S21" i="8"/>
  <c r="R21" i="8"/>
  <c r="Q21" i="8"/>
  <c r="P21" i="8"/>
  <c r="O21" i="8"/>
  <c r="N21" i="8"/>
  <c r="M21" i="8"/>
  <c r="L21" i="8"/>
  <c r="K21" i="8"/>
  <c r="J21" i="8"/>
  <c r="I21" i="8"/>
  <c r="H21" i="8"/>
  <c r="G21" i="8"/>
  <c r="F21" i="8"/>
  <c r="E21" i="8"/>
  <c r="X20" i="8"/>
  <c r="C20" i="8"/>
  <c r="X19" i="8"/>
  <c r="C19" i="8"/>
  <c r="X18" i="8"/>
  <c r="C18" i="8"/>
  <c r="X17" i="8"/>
  <c r="C17" i="8"/>
  <c r="X16" i="8"/>
  <c r="C16" i="8"/>
  <c r="X15" i="8"/>
  <c r="C15" i="8"/>
  <c r="X14" i="8"/>
  <c r="C14" i="8"/>
  <c r="X13" i="8"/>
  <c r="C13" i="8"/>
  <c r="X12" i="8"/>
  <c r="C12" i="8"/>
  <c r="X11" i="8"/>
  <c r="C11" i="8"/>
  <c r="X10" i="8"/>
  <c r="C10" i="8"/>
  <c r="C21" i="8" l="1"/>
  <c r="X21" i="8"/>
  <c r="V12" i="4"/>
  <c r="V11" i="4"/>
  <c r="V8" i="4"/>
  <c r="V6" i="4"/>
  <c r="A2" i="6" l="1"/>
  <c r="N19" i="5" l="1"/>
  <c r="N18" i="5"/>
  <c r="N17" i="5"/>
  <c r="N16" i="5"/>
  <c r="N15" i="5"/>
  <c r="N14" i="5"/>
  <c r="N13" i="5"/>
  <c r="N12" i="5"/>
  <c r="N11" i="5"/>
  <c r="N10" i="5"/>
  <c r="N9" i="5"/>
  <c r="N7" i="5"/>
  <c r="M19" i="5"/>
  <c r="M18" i="5"/>
  <c r="M17" i="5"/>
  <c r="M16" i="5"/>
  <c r="M15" i="5"/>
  <c r="M14" i="5"/>
  <c r="M13" i="5"/>
  <c r="M12" i="5"/>
  <c r="M11" i="5"/>
  <c r="M10" i="5"/>
  <c r="M9" i="5"/>
  <c r="M7" i="5"/>
  <c r="L19" i="5"/>
  <c r="L18" i="5"/>
  <c r="L17" i="5"/>
  <c r="L16" i="5"/>
  <c r="L15" i="5"/>
  <c r="L14" i="5"/>
  <c r="L13" i="5"/>
  <c r="L12" i="5"/>
  <c r="L11" i="5"/>
  <c r="L10" i="5"/>
  <c r="L9" i="5"/>
  <c r="K19" i="5"/>
  <c r="K18" i="5"/>
  <c r="K17" i="5"/>
  <c r="K16" i="5"/>
  <c r="K15" i="5"/>
  <c r="K14" i="5"/>
  <c r="K13" i="5"/>
  <c r="K12" i="5"/>
  <c r="K11" i="5"/>
  <c r="K10" i="5"/>
  <c r="K9" i="5"/>
  <c r="K7" i="5"/>
  <c r="L7" i="5"/>
  <c r="A2" i="5"/>
  <c r="J19" i="5"/>
  <c r="J18" i="5"/>
  <c r="J17" i="5"/>
  <c r="J16" i="5"/>
  <c r="J15" i="5"/>
  <c r="J14" i="5"/>
  <c r="J13" i="5"/>
  <c r="J12" i="5"/>
  <c r="J11" i="5"/>
  <c r="J10" i="5"/>
  <c r="J9" i="5"/>
  <c r="J7" i="5"/>
  <c r="I19" i="5"/>
  <c r="I18" i="5"/>
  <c r="I17" i="5"/>
  <c r="I16" i="5"/>
  <c r="I15" i="5"/>
  <c r="I14" i="5"/>
  <c r="I13" i="5"/>
  <c r="I12" i="5"/>
  <c r="I11" i="5"/>
  <c r="I10" i="5"/>
  <c r="I9" i="5"/>
  <c r="I7" i="5"/>
  <c r="H19" i="5" l="1"/>
  <c r="H18" i="5"/>
  <c r="H17" i="5"/>
  <c r="H16" i="5"/>
  <c r="H15" i="5"/>
  <c r="H14" i="5"/>
  <c r="H13" i="5"/>
  <c r="H12" i="5"/>
  <c r="H11" i="5"/>
  <c r="H10" i="5"/>
  <c r="H9" i="5"/>
  <c r="H7" i="5"/>
  <c r="G7" i="5"/>
  <c r="G19" i="5"/>
  <c r="G18" i="5"/>
  <c r="G17" i="5"/>
  <c r="G16" i="5"/>
  <c r="G15" i="5"/>
  <c r="G14" i="5"/>
  <c r="G13" i="5"/>
  <c r="G12" i="5"/>
  <c r="G11" i="5"/>
  <c r="G10" i="5"/>
  <c r="G9" i="5"/>
  <c r="F19" i="5"/>
  <c r="F18" i="5"/>
  <c r="F17" i="5"/>
  <c r="F16" i="5"/>
  <c r="F15" i="5"/>
  <c r="F11" i="5"/>
  <c r="E11" i="5"/>
  <c r="E15" i="5"/>
  <c r="E14" i="5"/>
  <c r="F14" i="5"/>
  <c r="F13" i="5"/>
  <c r="F12" i="5"/>
  <c r="F10" i="5"/>
  <c r="F9" i="5"/>
  <c r="F7" i="5"/>
  <c r="E19" i="5"/>
  <c r="E18" i="5"/>
  <c r="E17" i="5"/>
  <c r="E16" i="5"/>
  <c r="E13" i="5"/>
  <c r="E12" i="5"/>
  <c r="E10" i="5"/>
  <c r="E9" i="5"/>
  <c r="E7" i="5"/>
  <c r="N20" i="5"/>
  <c r="M20" i="5"/>
  <c r="L20" i="5"/>
  <c r="K20" i="5"/>
  <c r="J20" i="5"/>
  <c r="I20" i="5"/>
  <c r="Y18" i="4"/>
  <c r="U11" i="4"/>
  <c r="H11" i="4"/>
  <c r="H12" i="4"/>
  <c r="H9" i="4"/>
  <c r="H16" i="4"/>
  <c r="A2" i="1"/>
  <c r="U16" i="4"/>
  <c r="U15" i="4"/>
  <c r="U14" i="4"/>
  <c r="U13" i="4"/>
  <c r="U12" i="4"/>
  <c r="U10" i="4"/>
  <c r="U9" i="4"/>
  <c r="U8" i="4"/>
  <c r="U6" i="4"/>
  <c r="T16" i="4"/>
  <c r="T15" i="4"/>
  <c r="T14" i="4"/>
  <c r="T13" i="4"/>
  <c r="T12" i="4"/>
  <c r="T11" i="4"/>
  <c r="T9" i="4"/>
  <c r="T10" i="4"/>
  <c r="T8" i="4"/>
  <c r="T7" i="4"/>
  <c r="T6" i="4"/>
  <c r="S16" i="4"/>
  <c r="S15" i="4"/>
  <c r="S14" i="4"/>
  <c r="S13" i="4"/>
  <c r="S12" i="4"/>
  <c r="S11" i="4"/>
  <c r="S10" i="4"/>
  <c r="S9" i="4"/>
  <c r="S8" i="4"/>
  <c r="S7" i="4"/>
  <c r="S6" i="4"/>
  <c r="R16" i="4"/>
  <c r="R15" i="4"/>
  <c r="R14" i="4"/>
  <c r="R13" i="4"/>
  <c r="R12" i="4"/>
  <c r="R11" i="4"/>
  <c r="R10" i="4"/>
  <c r="R9" i="4"/>
  <c r="R8" i="4"/>
  <c r="R7" i="4"/>
  <c r="R6" i="4"/>
  <c r="Q12" i="4"/>
  <c r="Q16" i="4"/>
  <c r="Q15" i="4"/>
  <c r="Q14" i="4"/>
  <c r="Q13" i="4"/>
  <c r="Q11" i="4"/>
  <c r="Q10" i="4"/>
  <c r="Q9" i="4"/>
  <c r="Q8" i="4"/>
  <c r="Q7" i="4"/>
  <c r="Q6" i="4"/>
  <c r="P16" i="4"/>
  <c r="P15" i="4"/>
  <c r="P14" i="4"/>
  <c r="P13" i="4"/>
  <c r="P12" i="4"/>
  <c r="P11" i="4"/>
  <c r="P10" i="4"/>
  <c r="P9" i="4"/>
  <c r="P8" i="4"/>
  <c r="P7" i="4"/>
  <c r="P6" i="4"/>
  <c r="O16" i="4"/>
  <c r="O15" i="4"/>
  <c r="O14" i="4"/>
  <c r="O13" i="4"/>
  <c r="O12" i="4"/>
  <c r="O11" i="4"/>
  <c r="O9" i="4"/>
  <c r="O8" i="4"/>
  <c r="O7" i="4"/>
  <c r="O6" i="4"/>
  <c r="N16" i="4"/>
  <c r="N15" i="4"/>
  <c r="N14" i="4"/>
  <c r="N13" i="4"/>
  <c r="N12" i="4"/>
  <c r="N11" i="4"/>
  <c r="N10" i="4"/>
  <c r="N9" i="4"/>
  <c r="N8" i="4"/>
  <c r="N7" i="4"/>
  <c r="N6" i="4"/>
  <c r="M16" i="4"/>
  <c r="M15" i="4"/>
  <c r="M14" i="4"/>
  <c r="M13" i="4"/>
  <c r="M12" i="4"/>
  <c r="M11" i="4"/>
  <c r="M10" i="4"/>
  <c r="M9" i="4"/>
  <c r="M8" i="4"/>
  <c r="M7" i="4"/>
  <c r="M6" i="4"/>
  <c r="L16" i="4"/>
  <c r="L15" i="4"/>
  <c r="L14" i="4"/>
  <c r="L13" i="4"/>
  <c r="L12" i="4"/>
  <c r="L11" i="4"/>
  <c r="L10" i="4"/>
  <c r="L9" i="4"/>
  <c r="L8" i="4"/>
  <c r="L7" i="4"/>
  <c r="L6" i="4"/>
  <c r="D17" i="5" l="1"/>
  <c r="D11" i="5"/>
  <c r="D14" i="5"/>
  <c r="D9" i="5"/>
  <c r="D10" i="5"/>
  <c r="D12" i="5"/>
  <c r="D15" i="5"/>
  <c r="D19" i="5"/>
  <c r="H20" i="5"/>
  <c r="D16" i="5"/>
  <c r="D13" i="5"/>
  <c r="G20" i="5"/>
  <c r="D18" i="5"/>
  <c r="F20" i="5"/>
  <c r="E20" i="5"/>
  <c r="D7" i="5"/>
  <c r="K16" i="4"/>
  <c r="K15" i="4"/>
  <c r="K14" i="4"/>
  <c r="K13" i="4"/>
  <c r="K12" i="4"/>
  <c r="K11" i="4"/>
  <c r="K10" i="4"/>
  <c r="K9" i="4"/>
  <c r="K8" i="4"/>
  <c r="K7" i="4"/>
  <c r="K6" i="4"/>
  <c r="J16" i="4"/>
  <c r="J15" i="4"/>
  <c r="J14" i="4"/>
  <c r="J13" i="4"/>
  <c r="J12" i="4"/>
  <c r="J10" i="4"/>
  <c r="J9" i="4"/>
  <c r="J11" i="4"/>
  <c r="J8" i="4"/>
  <c r="J7" i="4"/>
  <c r="J6" i="4"/>
  <c r="D20" i="5" l="1"/>
  <c r="I16" i="4"/>
  <c r="I15" i="4"/>
  <c r="I14" i="4"/>
  <c r="I13" i="4"/>
  <c r="I12" i="4"/>
  <c r="I11" i="4"/>
  <c r="I10" i="4"/>
  <c r="I9" i="4"/>
  <c r="I8" i="4"/>
  <c r="I7" i="4"/>
  <c r="I6" i="4"/>
  <c r="H15" i="4"/>
  <c r="H14" i="4"/>
  <c r="H13" i="4"/>
  <c r="H10" i="4"/>
  <c r="H8" i="4"/>
  <c r="H7" i="4"/>
  <c r="H6" i="4"/>
  <c r="G15" i="4"/>
  <c r="G16" i="4"/>
  <c r="G14" i="4"/>
  <c r="G13" i="4"/>
  <c r="G12" i="4"/>
  <c r="G11" i="4"/>
  <c r="G10" i="4"/>
  <c r="G9" i="4"/>
  <c r="G8" i="4"/>
  <c r="G7" i="4"/>
  <c r="G6" i="4"/>
  <c r="E11" i="4"/>
  <c r="E16" i="4"/>
  <c r="E15" i="4"/>
  <c r="E14" i="4"/>
  <c r="E13" i="4"/>
  <c r="E12" i="4"/>
  <c r="E10" i="4"/>
  <c r="E9" i="4"/>
  <c r="E8" i="4"/>
  <c r="E7" i="4"/>
  <c r="E6" i="4"/>
  <c r="D16" i="4"/>
  <c r="D15" i="4"/>
  <c r="D14" i="4"/>
  <c r="D13" i="4"/>
  <c r="D12" i="4"/>
  <c r="D11" i="4"/>
  <c r="D10" i="4"/>
  <c r="D8" i="4"/>
  <c r="D9" i="4"/>
  <c r="D7" i="4"/>
  <c r="D6" i="4"/>
  <c r="F16" i="4"/>
  <c r="F15" i="4"/>
  <c r="F14" i="4"/>
  <c r="F13" i="4"/>
  <c r="F12" i="4"/>
  <c r="F11" i="4"/>
  <c r="F10" i="4"/>
  <c r="F9" i="4"/>
  <c r="F8" i="4"/>
  <c r="F7" i="4"/>
  <c r="F6" i="4"/>
  <c r="J17" i="4"/>
  <c r="K17" i="4"/>
  <c r="L17" i="4"/>
  <c r="M17" i="4"/>
  <c r="N17" i="4"/>
  <c r="O17" i="4"/>
  <c r="P17" i="4"/>
  <c r="Q17" i="4"/>
  <c r="R17" i="4"/>
  <c r="S17" i="4"/>
  <c r="T17" i="4"/>
  <c r="U17" i="4"/>
  <c r="V16" i="4"/>
  <c r="V15" i="4"/>
  <c r="V14" i="4"/>
  <c r="V13" i="4"/>
  <c r="V10" i="4"/>
  <c r="V9" i="4"/>
  <c r="V7" i="4"/>
  <c r="C13" i="4" l="1"/>
  <c r="V17" i="4"/>
  <c r="C14" i="4"/>
  <c r="E17" i="4"/>
  <c r="C10" i="4"/>
  <c r="C8" i="4"/>
  <c r="C11" i="4"/>
  <c r="C16" i="4"/>
  <c r="C9" i="4"/>
  <c r="C7" i="4"/>
  <c r="I17" i="4"/>
  <c r="H17" i="4"/>
  <c r="C15" i="4"/>
  <c r="C12" i="4"/>
  <c r="G17" i="4"/>
  <c r="D17" i="4"/>
  <c r="F17" i="4"/>
  <c r="C6" i="4"/>
  <c r="C17" i="4" l="1"/>
  <c r="X19" i="4" s="1"/>
</calcChain>
</file>

<file path=xl/comments1.xml><?xml version="1.0" encoding="utf-8"?>
<comments xmlns="http://schemas.openxmlformats.org/spreadsheetml/2006/main">
  <authors>
    <author>Lien</author>
  </authors>
  <commentList>
    <comment ref="M81" authorId="0">
      <text>
        <r>
          <rPr>
            <b/>
            <sz val="9"/>
            <color indexed="81"/>
            <rFont val="Tahoma"/>
            <family val="2"/>
          </rPr>
          <t>Lien:</t>
        </r>
        <r>
          <rPr>
            <sz val="9"/>
            <color indexed="81"/>
            <rFont val="Tahoma"/>
            <family val="2"/>
          </rPr>
          <t xml:space="preserve">
 (Hội nông dân; Đoàn xã 
HTNV 2023)</t>
        </r>
      </text>
    </comment>
  </commentList>
</comments>
</file>

<file path=xl/sharedStrings.xml><?xml version="1.0" encoding="utf-8"?>
<sst xmlns="http://schemas.openxmlformats.org/spreadsheetml/2006/main" count="2064" uniqueCount="429">
  <si>
    <t>1.1</t>
  </si>
  <si>
    <t>1.2. Ban hành quy định quản lý quy hoạch chung xây dựng xã và tổ chức thực hiện theo quy hoạch</t>
  </si>
  <si>
    <t>1.1. Có quy hoạch chung xây dựng xã được phê duyệt phù hợp với định hướng phát triển kinh tế - xã hội của xã giai đoạn 2021 - 2025 (trong đó có quy hoạch khu chức năng dịch vụ hỗ trợ phát triển kinh tế nông thôn) và được công bố công khai đúng thời hạn</t>
  </si>
  <si>
    <t>1 - Quy hoạch</t>
  </si>
  <si>
    <t>Đạt</t>
  </si>
  <si>
    <t>QUY HOẠCH</t>
  </si>
  <si>
    <t>I</t>
  </si>
  <si>
    <t>II</t>
  </si>
  <si>
    <t>HẠ TẦNG KINH TẾ - XÃ HỘI</t>
  </si>
  <si>
    <t>2.1. Tỷ lệ đường xã được nhựa hóa hoặc bê tông hóa, đảm bảo ô tô đi lại thuận tiện quanh năm</t>
  </si>
  <si>
    <t>≥80%</t>
  </si>
  <si>
    <r>
      <t>2.2. Tỷ lệ đường thôn, bản, ấp và đường liên thôn, bản, ấp</t>
    </r>
    <r>
      <rPr>
        <b/>
        <sz val="11"/>
        <color theme="1"/>
        <rFont val="Times New Roman"/>
        <family val="1"/>
      </rPr>
      <t xml:space="preserve"> </t>
    </r>
    <r>
      <rPr>
        <sz val="11"/>
        <color theme="1"/>
        <rFont val="Times New Roman"/>
        <family val="1"/>
      </rPr>
      <t>ít nhất được cứng hóa, đảm bảo ô tô đi lại thuận tiện quanh năm</t>
    </r>
  </si>
  <si>
    <t>2.3. Tỷ lệ đường ngõ, xóm sạch và đảm bảo đi lại thuận tiện quanh năm</t>
  </si>
  <si>
    <t>100% (60% được cứng hóa)</t>
  </si>
  <si>
    <t>Tiêu chí/Nội dung tiêu chí</t>
  </si>
  <si>
    <t>Chỉ tiêu</t>
  </si>
  <si>
    <t>Chi tiết các xã</t>
  </si>
  <si>
    <t>2.4. Tỷ lệ đường trục chính nội đồng đảm bảo vận chuyển hàng hóa thuận tiện quanh năm</t>
  </si>
  <si>
    <t>≥60%</t>
  </si>
  <si>
    <t>3.1. Tỷ lệ diện tích đất sản xuất nông nghiệp được tưới và tiêu nước chủ động đạt từ 80% trở lên</t>
  </si>
  <si>
    <t>3. Thủy lợi và phòng, chống thiên tai</t>
  </si>
  <si>
    <t>3.2. Đảm bảo yêu cầu chủ động về phòng chống thiên tai theo phương châm 4 tại chỗ</t>
  </si>
  <si>
    <t>4. Điện</t>
  </si>
  <si>
    <t>2. Giao thông</t>
  </si>
  <si>
    <t>4.1. Hệ thống điện đạt chuẩn</t>
  </si>
  <si>
    <t>4.2. Tỷ lệ hộ có đăng ký trực tiếp và được sử dụng điện thường xuyên, an toàn từ các nguồn</t>
  </si>
  <si>
    <t>≥95%</t>
  </si>
  <si>
    <t>Tỷ lệ trường học các cấp (mầm non, tiểu học, THCS; hoặc trường phổ thông có nhiều cấp học có cấp học cao nhất là THCS) đạt tiêu chuẩn cơ sở vật chất theo quy định</t>
  </si>
  <si>
    <t>5. Trường học</t>
  </si>
  <si>
    <t>- Xã có hơn 3 trường: 100% đạt tiêu chuẩn cơ sở vật chất (CSVC) tối thiểu, trong đó ≥70% đạt tiêu chuẩn CSVC mức độ 1.
- Xã có từ 03 trường trở xuống: 100% đạt tiêu chuẩn CSVC tối thiểu, trong đó ≥50% đạt tiêu chuẩn CSVC mức độ 1.</t>
  </si>
  <si>
    <t>6. Cơ sở vật chất văn hoá</t>
  </si>
  <si>
    <t>6.1. Xã có nhà văn hóa hoặc hội trường đa năng và sân thể thao phục vụ sinh hoạt văn hóa, thể thao của toàn xã</t>
  </si>
  <si>
    <t>6.3. Tỷ lệ thôn, bản, ấp có nhà văn hóa hoặc nơi sinh hoạt văn hóa, thể thao phục vụ cộng đồng</t>
  </si>
  <si>
    <t>6.2. Xã có điểm vui chơi, giải trí và thể thao cho trẻ em và người cao tuổi theo quy định</t>
  </si>
  <si>
    <t>7. Cơ sở hạ tầng thương mại nông thôn</t>
  </si>
  <si>
    <t xml:space="preserve">Xã có chợ nông thôn hoặc nơi mua bán, trao đổi hàng hóa </t>
  </si>
  <si>
    <t>8. 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</si>
  <si>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</si>
  <si>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</si>
  <si>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</si>
  <si>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</si>
  <si>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9. Nhà ở dân cư</t>
  </si>
  <si>
    <t>9.1. Nhà tạm, dột nát</t>
  </si>
  <si>
    <t xml:space="preserve">9.2. Tỷ lệ hộ có nhà ở kiên cố hoặc bán kiên cố </t>
  </si>
  <si>
    <t xml:space="preserve">≥75% </t>
  </si>
  <si>
    <t>Không</t>
  </si>
  <si>
    <t>III</t>
  </si>
  <si>
    <t>KINH TẾ VÀ TỔ CHỨC SẢN XUẤT</t>
  </si>
  <si>
    <t>10.Thu nhập</t>
  </si>
  <si>
    <t>Thu nhập bình quân đầu người (triệu đồng/ người)</t>
  </si>
  <si>
    <t>≥42</t>
  </si>
  <si>
    <t>11. Nghèo đa chiều</t>
  </si>
  <si>
    <t>Tỷ lệ nghèo đa chiều giai đoạn 2021 - 2025</t>
  </si>
  <si>
    <t>≤26,5%</t>
  </si>
  <si>
    <t>≤13%</t>
  </si>
  <si>
    <t xml:space="preserve">12. Lao động </t>
  </si>
  <si>
    <t>12.1. Tỷ lệ lao động qua đào tạo (áp dụng đạt cho cả nam và nữ)</t>
  </si>
  <si>
    <t>12.2. Tỷ lệ lao động qua đào tạo có bằng cấp, chứng chỉ (áp dụng đạt cho cả nam và nữ)</t>
  </si>
  <si>
    <t xml:space="preserve">≥70% </t>
  </si>
  <si>
    <t xml:space="preserve">≥20% </t>
  </si>
  <si>
    <t>13. 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</si>
  <si>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</si>
  <si>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</si>
  <si>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</si>
  <si>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về bảo vệ môi trường</t>
  </si>
  <si>
    <t xml:space="preserve">13.5. Có tổ khuyến nông cộng đồng hoạt động hiệu quả </t>
  </si>
  <si>
    <t>100% sản phẩm chủ lực có hồ sơ thực hiện truy xuất nguồn gốc (trong đó có ít nhất 01 sản phẩm được chứng nhận VietGAP hoặc tương đương</t>
  </si>
  <si>
    <t>VĂN HÓA - XÃ HỘI - MÔI TRƯỜNG</t>
  </si>
  <si>
    <t>IV</t>
  </si>
  <si>
    <t>14. Giáo dục và Đào tạo</t>
  </si>
  <si>
    <t>14.1. Phổ cập giáo dục mầm non cho trẻ em 5 tuổi; phổ cập giáo dục tiểu học; phổ cập giáo dục trung học cơ sở; xóa mù chữ</t>
  </si>
  <si>
    <t>14.2. Tỷ lệ học sinh (áp dụng đạt cho cả nam và nữ) tốt nghiệp trung học cơ sở được tiếp tục học trung học (phổ thông, giáo dục thường xuyên, trung cấp)</t>
  </si>
  <si>
    <t>15. Y tế</t>
  </si>
  <si>
    <t xml:space="preserve">15.1. Tỷ lệ người dân tham gia bảo hiểm y tế (áp dụng đạt cho cả nam và nữ) </t>
  </si>
  <si>
    <t>15.2.  Xã đạt tiêu chí quốc gia về y tế</t>
  </si>
  <si>
    <t>15.3. Tỷ lệ trẻ em dưới 5 tuổi bị suy dinh dưỡng thể thấp còi (chiều cao theo tuổi)</t>
  </si>
  <si>
    <t>15.4. Tỷ lệ dân số có sổ khám chữa bệnh điện tử</t>
  </si>
  <si>
    <t>≥90%</t>
  </si>
  <si>
    <t>≥50%</t>
  </si>
  <si>
    <t>16. Văn hoá</t>
  </si>
  <si>
    <t>Tỷ lệ thôn, bản, ấp đạt tiêu chuẩn văn hoá theo quy định, có kế hoạch và thực hiện kế hoạch xây dựng nông thôn mới.</t>
  </si>
  <si>
    <t>17. Môi trường và an toàn thực phẩm</t>
  </si>
  <si>
    <t>17.1. Tỷ lệ hộ được sử dụng nước sạch theo quy chuẩn.</t>
  </si>
  <si>
    <t>≥20% (≥10%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</si>
  <si>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</si>
  <si>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tại các khu dân cư tập trung.</t>
  </si>
  <si>
    <t xml:space="preserve">17.4. Đất cây xanh sử dụng công cộng tại điểm dân cư nông thôn. </t>
  </si>
  <si>
    <t>17.5. Mai táng, hỏa táng phù hợp với quy định và theo quy hoạch</t>
  </si>
  <si>
    <t>17.6. Tỷ lệ chất thải rắn sinh hoạt và chất thải rắn không nguy hại trên địa bàn được thu gom, xử lý theo quy định.</t>
  </si>
  <si>
    <t>≥70%</t>
  </si>
  <si>
    <t>17.7. Tỷ lệ bao gói thuốc bảo vệ thực vật sau sử dụng và chất thải rắn y tế được thu gom, xử lý đáp ứng yêu cầu về bảo vệ môi trường</t>
  </si>
  <si>
    <t>17.9. Tỷ lệ cơ sở chăn nuôi đảm bảo các quy định về vệ sinh thú y, chăn nuôi và bảo vệ môi trường.</t>
  </si>
  <si>
    <t>17.8. Tỷ lệ hộ có nhà tiêu, nhà tắm, thiết bị chứa nước sinh hoạt hợp vệ sinh và đảm bảo 3 sạch</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</si>
  <si>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</si>
  <si>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</si>
  <si>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</si>
  <si>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≥30%</t>
  </si>
  <si>
    <t>HỆ THỐNG CHÍNH TRỊ</t>
  </si>
  <si>
    <t>V</t>
  </si>
  <si>
    <t>18. 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</si>
  <si>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</si>
  <si>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</si>
  <si>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</si>
  <si>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</si>
  <si>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</si>
  <si>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thôn.</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</si>
  <si>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</si>
  <si>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</si>
  <si>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19. Quốc phòng và An ninh</t>
  </si>
  <si>
    <t>- Đạt chuẩn phổ cập giáo dục mầm non cho trẻ 5 tuổi.
- Đạt chuẩn phổ cập giáo dục tiểu học mức độ 2.
- Tỷ lệ trẻ em 6 tuổi vào lớp 1: ≥98%.
- Đạt chuẩn phổ cập giáo dục THCS mức độ 2.
- Đạt chuẩn xóa mù chữ mức độ 2.
- Trung tâm học tập cộng đồng được đánh giá/xép loại: Khá.</t>
  </si>
  <si>
    <t>TT</t>
  </si>
  <si>
    <t>Đăk Na</t>
  </si>
  <si>
    <t>Đăk Sao</t>
  </si>
  <si>
    <t>Đăk Rơ Ông</t>
  </si>
  <si>
    <t>Đăk Tờ Kan</t>
  </si>
  <si>
    <t>Đăk Hà</t>
  </si>
  <si>
    <t>Tu Mơ Rông</t>
  </si>
  <si>
    <t>Tê Xăng</t>
  </si>
  <si>
    <t>Măng Ri</t>
  </si>
  <si>
    <t>Ngọk Lây</t>
  </si>
  <si>
    <t>Ngọk Yêu</t>
  </si>
  <si>
    <t>Văn Xuôi</t>
  </si>
  <si>
    <t>Chưa đạt</t>
  </si>
  <si>
    <t>BIỂU 01: TỔNG HỢP TIÊU CHÍ XÃ NÔNG THÔN MỚI TRÊN ĐỊA BÀN HUYỆN TU MƠ RÔNG</t>
  </si>
  <si>
    <t>Xã</t>
  </si>
  <si>
    <t>Tổng số tiêu chí đã đạt</t>
  </si>
  <si>
    <t>Các tiêu chí đạt được</t>
  </si>
  <si>
    <t>Ghi chú</t>
  </si>
  <si>
    <t>TC1</t>
  </si>
  <si>
    <t>TC2</t>
  </si>
  <si>
    <t>TC3</t>
  </si>
  <si>
    <t>TC4</t>
  </si>
  <si>
    <t>TC5</t>
  </si>
  <si>
    <t>TC6</t>
  </si>
  <si>
    <t>TC7</t>
  </si>
  <si>
    <t>TC8</t>
  </si>
  <si>
    <t>TC9</t>
  </si>
  <si>
    <t>TC10</t>
  </si>
  <si>
    <t>TC11</t>
  </si>
  <si>
    <t>TC12</t>
  </si>
  <si>
    <t>TC13</t>
  </si>
  <si>
    <t>TC14</t>
  </si>
  <si>
    <t>TC15</t>
  </si>
  <si>
    <t>TC16</t>
  </si>
  <si>
    <t>TC17</t>
  </si>
  <si>
    <t>TC18</t>
  </si>
  <si>
    <t>TC19</t>
  </si>
  <si>
    <t>D</t>
  </si>
  <si>
    <t>e</t>
  </si>
  <si>
    <t>f</t>
  </si>
  <si>
    <t>g</t>
  </si>
  <si>
    <t>h</t>
  </si>
  <si>
    <t>i</t>
  </si>
  <si>
    <t>j</t>
  </si>
  <si>
    <t>k</t>
  </si>
  <si>
    <t>l</t>
  </si>
  <si>
    <t>m</t>
  </si>
  <si>
    <t>n</t>
  </si>
  <si>
    <t>Tổng</t>
  </si>
  <si>
    <t>(10/10km)100%</t>
  </si>
  <si>
    <t>(9,5/9,5km)100%</t>
  </si>
  <si>
    <t xml:space="preserve">17,24/17,24 km (đạt 100%) </t>
  </si>
  <si>
    <t>(16,067/16,067 km) 100%</t>
  </si>
  <si>
    <t>11,49/11,49 đạt 100%</t>
  </si>
  <si>
    <t>0,686/0,686km Đạt 100%</t>
  </si>
  <si>
    <t>Xã Tu Mơ Rông</t>
  </si>
  <si>
    <t>Xã Đắk Hà</t>
  </si>
  <si>
    <t>Xã Văn Xuôi</t>
  </si>
  <si>
    <t>Xã Tê Xăng</t>
  </si>
  <si>
    <t>Xã Măng Ri</t>
  </si>
  <si>
    <t>Xã Đắk Tờ Kan</t>
  </si>
  <si>
    <t>Xã Đắk Sao</t>
  </si>
  <si>
    <t>Xã Đắk Na</t>
  </si>
  <si>
    <t>BIỂU 01a: BIỂU CHI TIẾT BỘ TIÊU CHÍ XÃ NÔNG THÔN MỚI TRÊN ĐỊA BÀN HUYỆN TU MƠ RÔNG</t>
  </si>
  <si>
    <t>Thôn</t>
  </si>
  <si>
    <t>Thôn điểm cấp huyện</t>
  </si>
  <si>
    <t>Ba Khen</t>
  </si>
  <si>
    <t>Thôn điểm cấp xã</t>
  </si>
  <si>
    <t>Thôn Long Láy 1</t>
  </si>
  <si>
    <t>Ngọc Yêu</t>
  </si>
  <si>
    <t>Thôn Tu Mơ Rông</t>
  </si>
  <si>
    <t>Thôn Tân Ba</t>
  </si>
  <si>
    <t>Thôn Mô Bành 2</t>
  </si>
  <si>
    <t>Đắk Na</t>
  </si>
  <si>
    <t>Thôn Kạch Nhỏ</t>
  </si>
  <si>
    <t>Đắk Sao</t>
  </si>
  <si>
    <t>Thôn Tê Xô Trong</t>
  </si>
  <si>
    <t>Đắk Tờ Kan</t>
  </si>
  <si>
    <t>Thôn Mô Pả</t>
  </si>
  <si>
    <t>Đắk Hà</t>
  </si>
  <si>
    <t>Thôn Lộc Bông</t>
  </si>
  <si>
    <t>Thôn Đăk Văn Linh</t>
  </si>
  <si>
    <t>Thôn Long Láy</t>
  </si>
  <si>
    <t>Tổng cộng</t>
  </si>
  <si>
    <t>Ghi chú:  Đánh"X" là tiêu chí đạt chuẩn</t>
  </si>
  <si>
    <t>Tiêu chí 1: Giao thông</t>
  </si>
  <si>
    <t>Tiêu chí 2: Điện</t>
  </si>
  <si>
    <t>Tiêu chí 3: Cơ sở vật chất văn hoá</t>
  </si>
  <si>
    <t>Tiêu chí 4: Thông tin và Truyền thông</t>
  </si>
  <si>
    <t>Tiêu chí 5: Nhà ở dân cư</t>
  </si>
  <si>
    <t>Tiêu chí 6: Thu nhập</t>
  </si>
  <si>
    <t>Tiêu chí 7: Hộ nghèo</t>
  </si>
  <si>
    <t>Tiêu chí 8: Y tế, văn hóa, giáo dục</t>
  </si>
  <si>
    <t>Tiêu chí 9: Môi trường và an toàn thực phẩm</t>
  </si>
  <si>
    <t>Tiêu chí 10: An ninh và trật tự</t>
  </si>
  <si>
    <t>Chỉ tiêu/Mức độ đạt chuẩn</t>
  </si>
  <si>
    <t>Chi tiết các thôn</t>
  </si>
  <si>
    <t>1 - Giao thông</t>
  </si>
  <si>
    <t>1.1. Đường trục thôn, làng và đường liên thôn, làng ít nhất được cứng hóa, đảm bảo ô tô đi lại thuận tiện quanh năm</t>
  </si>
  <si>
    <t>1.2. Đường ngõ, xóm được  sạch và đảm bảo đi lại thuận lợi quanh năm</t>
  </si>
  <si>
    <t>Các tuyến có rãnh thoát nước, cây xanh bóng mát, trồng hoa ven đường;  có hệ thống chiếu sáng theo tuyến đường
(tỷ lệ 100%)</t>
  </si>
  <si>
    <t>1.3. Đường trục thôn, ngõ xóm đảm bảo sáng - xanh - sạch - đẹp</t>
  </si>
  <si>
    <t>(70% được cứng hóa)</t>
  </si>
  <si>
    <t>2. Điện</t>
  </si>
  <si>
    <t>Tỷ lệ hộ sử dụng điện thường xuyên, an toàn từ các nguồn.</t>
  </si>
  <si>
    <t xml:space="preserve">3. Cơ sở vật chất 
văn hóa
</t>
  </si>
  <si>
    <t>Thôn (làng) có nhà văn hóa hoặc nơi sinh hoạt văn hóa, thể thao phục vụ cộng đồng</t>
  </si>
  <si>
    <t>4. Thông tin và Truyền thông</t>
  </si>
  <si>
    <t>Thôn (làng) có hệ thống loa truyền thanh được kết nối với  đài truyền thanh xã đang sử dụng tốt</t>
  </si>
  <si>
    <t xml:space="preserve">Thôn có hệ thống loa truyền thanh kết nối với Đài truyền thanh xã đang sử dụng tốt (tối thiểu 80% hộ gia đình trong thôn nghe được loa truyền thanh của thôn). </t>
  </si>
  <si>
    <t>5. Nhà ở dân cư</t>
  </si>
  <si>
    <t>5.1. Nhà tạm, dột nát</t>
  </si>
  <si>
    <t>5.2. Tỷ lệ hộ có nhà ở kiên cố hoặc bán kiên cố</t>
  </si>
  <si>
    <t>≥ 75</t>
  </si>
  <si>
    <t>5.3. Vườn nhà (nếu có) được chỉnh trang, không còn các loại cây dại, cây tạp; bố trí và trồng các loại cây trồng phù hợp, hiệu quả, có thu nhập.</t>
  </si>
  <si>
    <t>5.4. Hộ gia đình có hàng rào xung quang nhà (tường xây, hàng rào xanh…), có cổng được xây dựng hài hòa, phù hợp với phong cảnh làng quê.</t>
  </si>
  <si>
    <t>6. Thu nhập</t>
  </si>
  <si>
    <t>Thu nhập bình quân đầu người không thấp hơn 20% so với mức tối thiểu quy định đạt chuẩn của xã nông thôn mới tại thời điểm (theo bộ tiêu chí xã nông thôn mới)</t>
  </si>
  <si>
    <t>7. Hộ nghèo</t>
  </si>
  <si>
    <t>Thôn (làng) có tỷ lệ hộ nghèo đa chiều giai đoạn 2021-2025 đạt tỷ lệ tối thiểu (cao hơn không quá 10%) so với tỷ lệ quy định đạt chuẩn xã nông thôn mới tại thời điểm đánh giá.</t>
  </si>
  <si>
    <t>Đạt (tương đương 14,3%)</t>
  </si>
  <si>
    <t>8. Văn hóa, Giáo dục và Y tế</t>
  </si>
  <si>
    <t>8.1. 100% trẻ 6 tuổi được vào lớp 1; tỷ lệ học đúng độ tuổi đạt từ 90% trở lên; 100% trẻ hoàn thành chương trình tiểu học và tiếp tục học lớp 6.</t>
  </si>
  <si>
    <t>8.3. Tỷ lệ hộ gia đình đạt chuẩn gia đình văn hóa.</t>
  </si>
  <si>
    <t>≥ 80%</t>
  </si>
  <si>
    <t>8.4. Tỷ lệ người dân tham gia bảo hiểm y tế.</t>
  </si>
  <si>
    <t>≥ 85%</t>
  </si>
  <si>
    <t>9. Môi trường và an toàn thực phẩm</t>
  </si>
  <si>
    <t>≥70</t>
  </si>
  <si>
    <t>9.3. Tỷ lệ hộ gia đình trên địa bàn thôn ký cam kết không gây ô nhiễm môi trường (có hố rác sinh hoạt, không vứt rác bừa bãi, xác động vật chết ra đường…).</t>
  </si>
  <si>
    <t>9.4. Định kỳ 1 lần/tháng tổ chức dọn vệ sinh chung đường làng, ngõ xóm, các công trình công cộng trên địa bàn thôn</t>
  </si>
  <si>
    <t xml:space="preserve">9.5. Tỷ lệ hộ có nhà tiêu, nhà tắm, thiết bị chứa nước sinh hoạt hợp vệ sinh và đảm bảo 3 sạch </t>
  </si>
  <si>
    <t>≥ 70%</t>
  </si>
  <si>
    <t>9.6. Tỷ lệ hộ chăn nuôi có chuồng trại chăn nuôi đảm bảo vệ sinh môi trường.</t>
  </si>
  <si>
    <t>9.7. Tỷ lệ hộ gia đình và cơ sở sản xuất, kinh doanh thực phẩm tuân thủ các quy định về đảm bảo an toàn thực phẩm.</t>
  </si>
  <si>
    <t>10. An ninh, trật tự xã hội</t>
  </si>
  <si>
    <t>10.1. Có hương ước, quy ước được xây dựng và công nhận theo quy định; tối thiểu từ 95% người dân trong thôn cam kết thực hiện hương ước, quy ước  của cộng đồng; có tinh thần đoàn kết, tương trợ giúp đỡ lẫn nhau trong cộng đồng.</t>
  </si>
  <si>
    <t>Xã Ngọk Yêu</t>
  </si>
  <si>
    <t>Thôn Ba Khen</t>
  </si>
  <si>
    <t>0,3/0,3 km (tỷ lệ 100%)</t>
  </si>
  <si>
    <r>
      <t xml:space="preserve">8.2. Thôn (làng) đạt </t>
    </r>
    <r>
      <rPr>
        <sz val="9"/>
        <color theme="1"/>
        <rFont val="Times New Roman"/>
        <family val="1"/>
      </rPr>
      <t>tiêu chuẩn văn hoá theo quy định, có kế hoạch và thực hiện kế hoạch xây dựng nông thôn mới.</t>
    </r>
  </si>
  <si>
    <r>
      <t xml:space="preserve">9.1. </t>
    </r>
    <r>
      <rPr>
        <sz val="9"/>
        <color theme="1"/>
        <rFont val="Times New Roman"/>
        <family val="1"/>
      </rPr>
      <t>Tỷ lệ hộ được sử dụng nước sạch theo quy chuẩn</t>
    </r>
  </si>
  <si>
    <r>
      <t>9</t>
    </r>
    <r>
      <rPr>
        <sz val="9"/>
        <color theme="1"/>
        <rFont val="Times New Roman"/>
        <family val="1"/>
      </rPr>
      <t>.2. Tỷ lệ chất thải rắn sinh hoạt và chất thải rắn không nguy hại trên địa bàn được thu gom, xử lý theo quy định.</t>
    </r>
  </si>
  <si>
    <r>
      <t>10.2. Thôn (làng) k</t>
    </r>
    <r>
      <rPr>
        <sz val="9"/>
        <color theme="1"/>
        <rFont val="Times New Roman"/>
        <family val="1"/>
      </rPr>
      <t>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t>
    </r>
  </si>
  <si>
    <t>1,2/1,2 Km; 100%/100%</t>
  </si>
  <si>
    <t>0,9/0,9Km; 100%/70%</t>
  </si>
  <si>
    <t>2/2 Km; 100%/70%</t>
  </si>
  <si>
    <t>Thôn Mô Pành</t>
  </si>
  <si>
    <t>Tổng số km đường trục thôn là:0,2 km;  Đã bê tông hóa: 0,2 km;
(tỷ lệ 100%)</t>
  </si>
  <si>
    <t>Các tuyến có rãnh thoát nước, cây xanh bóng mát, trồng hoa ven đường; có hệ thống chiếu sáng 
(tỷ lệ 100%)</t>
  </si>
  <si>
    <t>Tổng số km đường 0,9 km. Trong đó: Sạch không lầy lội 0,9 km (đạt tỷ lệ 100%). Được cứng hóa 0,67 km (đạt tỷ lệ 74,44%).</t>
  </si>
  <si>
    <t>0,07/0,07 km (tỷ lệ 100%)</t>
  </si>
  <si>
    <t>- Đường trục thôn: 1,867/1,867 km (tỷ lệ 100%).
+ Đường liên thôn: 2,725 km/2,725 km (tỷ lệ 100%).</t>
  </si>
  <si>
    <t>Tổng số km đường: 1,7km trong đó: Đã bê tông hóa: 1,7 km;
(Đạt 100%)</t>
  </si>
  <si>
    <t>Tổng số km đường: 0,25 km trong đó:
 Đường sạch và không lầy lội vào mùa mưa: 0,25 km (Đạt 100%)</t>
  </si>
  <si>
    <t xml:space="preserve"> Đường trục thôn, ngõ xóm đảm bảo sáng - xanh - sạch - đẹp</t>
  </si>
  <si>
    <t>5/5 km (đạt 100%/100%)</t>
  </si>
  <si>
    <t>1,3/1,3 km (đạt 100%)</t>
  </si>
  <si>
    <t>Đã có điện chiếu sáng</t>
  </si>
  <si>
    <t>70 % Các tuyến đường đã có rãnh thoát nước nhưng chưa có cây xanh bóng mát (khoảng cách cây tối thiểu 20m),chưa trồng hoa ven đường và chưa có hệ thống đèn chiếu sáng)</t>
  </si>
  <si>
    <r>
      <t xml:space="preserve">Tổng số km đường 0,9 km. Trong đó: Bê tông hóa 0,7 km (đạt tỷ lệ </t>
    </r>
    <r>
      <rPr>
        <sz val="8"/>
        <color indexed="18"/>
        <rFont val="Times New Roman"/>
        <family val="1"/>
      </rPr>
      <t>77,8</t>
    </r>
    <r>
      <rPr>
        <sz val="8"/>
        <rFont val="Times New Roman"/>
        <family val="1"/>
      </rPr>
      <t>%)</t>
    </r>
  </si>
  <si>
    <r>
      <t>Tổng số km đường 1,8 km. Trong đó: Sạch không lầy lội 1,8 km (đạt tỷ lệ 100%); Được cứng hóa 1,3 km (đạt tỷ lệ 72</t>
    </r>
    <r>
      <rPr>
        <sz val="8"/>
        <color indexed="18"/>
        <rFont val="Times New Roman"/>
        <family val="1"/>
      </rPr>
      <t>,2</t>
    </r>
    <r>
      <rPr>
        <sz val="8"/>
        <rFont val="Times New Roman"/>
        <family val="1"/>
      </rPr>
      <t>%)</t>
    </r>
  </si>
  <si>
    <t>0,7/ 0,9 km (tỷ lệ 88,8/70% đạt yêu cầu)</t>
  </si>
  <si>
    <t>0,25/0,25km (đạt tỷ lệ 100%/70%)</t>
  </si>
  <si>
    <t>01/01 km (tỷ lệ 100%/100%)</t>
  </si>
  <si>
    <t>0,710/0.810 đạt 87,65%</t>
  </si>
  <si>
    <t>0,686/0,686 đạt 100%</t>
  </si>
  <si>
    <t>2,08/2,08 đạt 100%</t>
  </si>
  <si>
    <t>Không có đường ngõ xóm</t>
  </si>
  <si>
    <t>Đã được bê tông hóa 1,5/1,5 km</t>
  </si>
  <si>
    <t>Đã được bê tông hóa 0,8/0,9 km</t>
  </si>
  <si>
    <t xml:space="preserve"> - Chưa lắp hệ thống điện chiếu sáng.
- có trồng cây hoa và cây xanh ven đường.</t>
  </si>
  <si>
    <t xml:space="preserve"> Xã Đắk Rơ Ông</t>
  </si>
  <si>
    <t>Xã Ngọk Lây</t>
  </si>
  <si>
    <r>
      <t>Tổng số km đường 2,767 km. Trong đó: Đường trục thôn, xóm đảm bảo sáng - xanh - sạch - đẹp 2,1 km (đạt tỷ lệ 75,90%).</t>
    </r>
    <r>
      <rPr>
        <sz val="8"/>
        <color indexed="12"/>
        <rFont val="Times New Roman"/>
        <family val="1"/>
      </rPr>
      <t xml:space="preserve"> </t>
    </r>
    <r>
      <rPr>
        <sz val="8"/>
        <color indexed="8"/>
        <rFont val="Times New Roman"/>
        <family val="1"/>
      </rPr>
      <t>Có hệ thống điện chiếu sáng đường trục thôn, ngõ xóm</t>
    </r>
  </si>
  <si>
    <t>BIỂU 02: TỔNG HỢP TIÊU CHÍ THÔN ĐIỂM THÔN NÔNG THÔN MỚI TRÊN ĐỊA BÀN HUYỆN TU MƠ RÔNG</t>
  </si>
  <si>
    <t>BIỂU 02a: BIỂU CHI TIẾT BỘ TIÊU CHÍ THÔN NÔNG THÔN MỚI ĐỐI VỚI CÁC THÔN ĐIỂM TRÊN ĐỊA BÀN HUYỆN TU MƠ RÔNG</t>
  </si>
  <si>
    <t>ĐVT: Triệu đồng</t>
  </si>
  <si>
    <t>STT</t>
  </si>
  <si>
    <t>Nội dung chỉ tiêu</t>
  </si>
  <si>
    <t>Kế hoạch</t>
  </si>
  <si>
    <t>Vốn ĐTPT</t>
  </si>
  <si>
    <t>Vốn sự nghiệp</t>
  </si>
  <si>
    <t>TỔNG SỐ</t>
  </si>
  <si>
    <t>NGÂN SÁCH TRUNG ƯƠNG</t>
  </si>
  <si>
    <t>Đầu tư phát triển</t>
  </si>
  <si>
    <t>Năm 2023 chuyển qua</t>
  </si>
  <si>
    <t>Kế hoạch 2024</t>
  </si>
  <si>
    <t>Sự nghiệp</t>
  </si>
  <si>
    <t>NGÂN SÁCH ĐỊA PHƯƠNG</t>
  </si>
  <si>
    <t>Tỉnh</t>
  </si>
  <si>
    <t>Huyện</t>
  </si>
  <si>
    <t>Xã</t>
  </si>
  <si>
    <t>VỐN LỒNG GHÉP</t>
  </si>
  <si>
    <t>VỐN TÍN DỤNG</t>
  </si>
  <si>
    <t>VỐN DOANH NGHIỆP</t>
  </si>
  <si>
    <t>VI</t>
  </si>
  <si>
    <t>CỘNG ĐỒNG DÂN CƯ</t>
  </si>
  <si>
    <t>Tiền mặt</t>
  </si>
  <si>
    <t>Hiến đất (m2)</t>
  </si>
  <si>
    <t>Ngày công và hiện vật quy đổi</t>
  </si>
  <si>
    <t xml:space="preserve">giảm </t>
  </si>
  <si>
    <t>chưa dạt</t>
  </si>
  <si>
    <t>x</t>
  </si>
  <si>
    <t>tăng mới</t>
  </si>
  <si>
    <t>Các tiêu chí ước đạt được đến thời điểm báo cáo</t>
  </si>
  <si>
    <t>UỶ BAN NHÂN DÂN</t>
  </si>
  <si>
    <t>CỘNG HÒA XÃ HỘI CHỦ NGHĨA VIỆT NAM</t>
  </si>
  <si>
    <t>HUYỆN TU MƠ RÔNG</t>
  </si>
  <si>
    <t>Độc lập - Tự do - Hạnh phúc</t>
  </si>
  <si>
    <t>Tên xã</t>
  </si>
  <si>
    <t>Tổng số tiêu chí đã đạt được đến hết năm 2023</t>
  </si>
  <si>
    <t>Kế hoạch thực hiện năm 2024</t>
  </si>
  <si>
    <t>TC số 1</t>
  </si>
  <si>
    <t>TC số 2</t>
  </si>
  <si>
    <t>TC số 3</t>
  </si>
  <si>
    <t>TC số 4</t>
  </si>
  <si>
    <t>TC số 5</t>
  </si>
  <si>
    <t>TC số 6</t>
  </si>
  <si>
    <t>TC số 7</t>
  </si>
  <si>
    <t>TC số 8</t>
  </si>
  <si>
    <t>TC số 9</t>
  </si>
  <si>
    <t>TC số 10</t>
  </si>
  <si>
    <t>TC số 11</t>
  </si>
  <si>
    <t>TC số 12</t>
  </si>
  <si>
    <t>TC số 13</t>
  </si>
  <si>
    <t>TC số 14</t>
  </si>
  <si>
    <t>TC số 15</t>
  </si>
  <si>
    <t>TC số 16</t>
  </si>
  <si>
    <t>TC số 17</t>
  </si>
  <si>
    <t>TC số 18</t>
  </si>
  <si>
    <t>TC số 19</t>
  </si>
  <si>
    <t>Tổng cộng tiêu chí đạt được đến hết năm 2024</t>
  </si>
  <si>
    <t>Tổng số tiêu chí đã đạt được</t>
  </si>
  <si>
    <t>Chi tiết các tiêu chí</t>
  </si>
  <si>
    <t>Quy hoạch</t>
  </si>
  <si>
    <t>Giao thông</t>
  </si>
  <si>
    <t>Thủy 
lợi và PCTT</t>
  </si>
  <si>
    <t>Điện</t>
  </si>
  <si>
    <t>Trường học</t>
  </si>
  <si>
    <t>Cơ sở vật chất văn hóa</t>
  </si>
  <si>
    <t>Cơ sở hạ tầng thương mại nông thôn</t>
  </si>
  <si>
    <t>Thông tin và truyền thông</t>
  </si>
  <si>
    <t>Nhà ở và dân cư</t>
  </si>
  <si>
    <t>Thu 
nhập</t>
  </si>
  <si>
    <t>Nghèo đa chiều</t>
  </si>
  <si>
    <t>Lao động</t>
  </si>
  <si>
    <t>Tổ chức sản xuất</t>
  </si>
  <si>
    <t>Giáo dục và đào tạo</t>
  </si>
  <si>
    <t>Y tế</t>
  </si>
  <si>
    <t>Văn 
hóa</t>
  </si>
  <si>
    <t>Môi trường và an toàn thực phẩm</t>
  </si>
  <si>
    <t>Hệ thống chính trị và tiếp cận pháp luật</t>
  </si>
  <si>
    <t>Quốc phòng và an ninh</t>
  </si>
  <si>
    <t>1,2,3,4,5,6,7,8,9,12,13,16,17</t>
  </si>
  <si>
    <t>X</t>
  </si>
  <si>
    <t/>
  </si>
  <si>
    <t>1,2,3,4,5,6,7,8,9,12,14,15,16,17,18,19</t>
  </si>
  <si>
    <t>1,2,3,4,5,6,7,8,9,12,13,14,16,17,19</t>
  </si>
  <si>
    <t>1,2,3,4,6,7,8,9,12,16,17</t>
  </si>
  <si>
    <t>1,2,3,4,5,6,7,8,9,12,13,14,16,17</t>
  </si>
  <si>
    <t>1,3,4,6,7,8,9,12,13,14,16,17,19</t>
  </si>
  <si>
    <t>1,2,3,4,6,7,8,9,14,16,17,19</t>
  </si>
  <si>
    <t>Thủy 
lợi</t>
  </si>
  <si>
    <t>Hộ 
nghèo</t>
  </si>
  <si>
    <t>Lao động có việc làm</t>
  </si>
  <si>
    <t>Xã Đăk Rơ Ông</t>
  </si>
  <si>
    <t>Xã Ngọc Lây</t>
  </si>
  <si>
    <t>Xã Đăk Na</t>
  </si>
  <si>
    <t>Xã Đăk Sao</t>
  </si>
  <si>
    <t>Xã Đăk Tờ Kan</t>
  </si>
  <si>
    <t>Xã Đăk Hà</t>
  </si>
  <si>
    <t>KH thực hiện đến hết năm 2025</t>
  </si>
  <si>
    <t>UTH đến hết năm 2024</t>
  </si>
  <si>
    <t>chi tiết các tiêu chí</t>
  </si>
  <si>
    <t>(Kèm theo Báo cáo số      /BC-UBND ngày      tháng      năm 2024 của Ủy ban nhân dân huyện Tu Mơ Rông)</t>
  </si>
  <si>
    <t>BIỂU 03: KẾ HOẠCH THỰC HIỆN XÃ ĐẠT CHUẨN NÔNG THÔN MỚI TRÊN ĐỊA BÀN HUYỆN TU MƠ RÔNG ĐẾN HẾT NĂM 2024; UTH NĂM 2025</t>
  </si>
  <si>
    <t>2,3,4,5,7,8,9,13,16,17,19</t>
  </si>
  <si>
    <t>2,3,4,5,7,8,9,15,16,17,19</t>
  </si>
  <si>
    <t>2,3,4,6,7,8,9,12,13,16,17,19</t>
  </si>
  <si>
    <t>2,3,4,5,6,7,8,9,13,16,17,18,19</t>
  </si>
  <si>
    <t>2025: tiêu chí dự kiến đạt trong năm 2025</t>
  </si>
  <si>
    <t>2024: tiêu chí dự kiến sẽ đạt từ nay đến cuối năm 2024</t>
  </si>
  <si>
    <t>X: tiêu chí đã đạt đến thời điểm báo cáo</t>
  </si>
  <si>
    <t>2,7/2,7 km (đạt 100%/50% cứng hóa)</t>
  </si>
  <si>
    <t>2,7/2,7 km (đạt 100%)</t>
  </si>
  <si>
    <t>12,0375/12,0375 Km (100%)</t>
  </si>
  <si>
    <t xml:space="preserve"> 22,4/22,4 km (100%)</t>
  </si>
  <si>
    <t>8,4/8,4 km (tỷ lệ 100%)</t>
  </si>
  <si>
    <t>5,7/5,7 km (đạt 100%)</t>
  </si>
  <si>
    <t>8,62/8,62 Km (đạt100%)</t>
  </si>
  <si>
    <t>8,35/8,35 km (đạt 100%)</t>
  </si>
  <si>
    <t>30/30 km; 100%</t>
  </si>
  <si>
    <t>0,5/0,5 km (đạt 100%)</t>
  </si>
  <si>
    <t>3,565/3,565 km (100%)</t>
  </si>
  <si>
    <t>(3,94/3,94 km) 100%</t>
  </si>
  <si>
    <t>5,4/5,4 km (100%)</t>
  </si>
  <si>
    <t>5,11/5,11 km (đạt 100%)</t>
  </si>
  <si>
    <t>2,1/2,1 km (đạt 100%)</t>
  </si>
  <si>
    <t>7,33/11,5 km bê tông hóa (đạt 63,7%)</t>
  </si>
  <si>
    <t>21,12/35,2 km bê tông hóa (tỷ lệ 60%)</t>
  </si>
  <si>
    <t>20,429/28,162 km bê tông hóa (đạt 72,54%)</t>
  </si>
  <si>
    <t>15,55/25,5km bê tông hóa (tỷ lệ 61%)</t>
  </si>
  <si>
    <t>10/30 km bê tông hóa (tỷ lệ 33%); đường còn lại đảm bảo vận chuyển hàng hóa quanh năm</t>
  </si>
  <si>
    <r>
      <t>10,4/18 km bê tông hóa (đạt tỷ lệ 57,77%</t>
    </r>
    <r>
      <rPr>
        <sz val="8"/>
        <rFont val="Times New Roman"/>
        <family val="1"/>
      </rPr>
      <t>); đường còn lại đảm bảo vận chuyển hàng hóa quanh năm</t>
    </r>
  </si>
  <si>
    <t>8,578/14,298 km bê tông hóa (Đạt 60%)</t>
  </si>
  <si>
    <r>
      <t>8,466/13,366 km bê tông hóa (đạt 63,34%</t>
    </r>
    <r>
      <rPr>
        <sz val="8"/>
        <rFont val="Times New Roman"/>
        <family val="1"/>
      </rPr>
      <t>)</t>
    </r>
  </si>
  <si>
    <t>các tuyến đường đảm bảo vận chuyển hàng hóa quanh năm</t>
  </si>
  <si>
    <t>Đắk Rơ Ông</t>
  </si>
  <si>
    <t>Biểu 04: TỔNG HỢP KẾT QUẢ HUY ĐỘNG NGUỒN LỰC  THỰC HIỆN CHƯƠNG TRÌNH NĂM 2024 TRÊN ĐỊA BÀN HUYỆN TU MƠ RÔNG</t>
  </si>
  <si>
    <t>8,47/32,36 km bê tông hóa (tỷ lệ 26,17%); tuyến đường còn lại cứng hóa</t>
  </si>
  <si>
    <t>Tổng số tiêu chí đã đạt được đến tháng 11 năm 2024</t>
  </si>
  <si>
    <t>2,3,4,5,7,8,9,12,13,16,17,19</t>
  </si>
  <si>
    <t>2,3,4,5,7,8,9,12,13,16,17,18,19</t>
  </si>
  <si>
    <t>2,3,4,5,7,8,9,13,14,16,17</t>
  </si>
  <si>
    <t>2,3,4,5,7,8,9,12,13,14,16,17,19</t>
  </si>
  <si>
    <t>2,3,4,7,8,9,13,14,15,16,17,19</t>
  </si>
  <si>
    <t>2,3,4,5,7,8,9,13,15,16,17,19</t>
  </si>
  <si>
    <t>Kết quả thực hiện, giải ngân đến 11/11/2024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</si>
</sst>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72">
    <numFmt numFmtId="41" formatCode="_-* #,##0\ _₫_-;\-* #,##0\ _₫_-;_-* &quot;-&quot;\ _₫_-;_-@_-"/>
    <numFmt numFmtId="43" formatCode="_-* #,##0.00\ _₫_-;\-* #,##0.00\ _₫_-;_-* &quot;-&quot;??\ 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 #,##0.00_-;_-* &quot;-&quot;??_-;_-@_-"/>
    <numFmt numFmtId="170" formatCode="_(* #.##0.00_);_(* \(#.##0.00\);_(* &quot;-&quot;??_);_(@_)"/>
    <numFmt numFmtId="171" formatCode="0.0%"/>
    <numFmt numFmtId="172" formatCode="_(* #,##0_);_(* \(#,##0\);_(* &quot;-&quot;??_);_(@_)"/>
    <numFmt numFmtId="173" formatCode="_(* #,##0.000_);_(* \(#,##0.000\);_(* &quot;-&quot;??_);_(@_)"/>
    <numFmt numFmtId="174" formatCode="_-* #,##0.000\ _₫_-;\-* #,##0.000\ _₫_-;_-* &quot;-&quot;???\ _₫_-;_-@_-"/>
    <numFmt numFmtId="175" formatCode="#,##0.0"/>
    <numFmt numFmtId="176" formatCode="_-&quot;$&quot;* #,##0_-;\-&quot;$&quot;* #,##0_-;_-&quot;$&quot;* &quot;-&quot;_-;_-@_-"/>
    <numFmt numFmtId="177" formatCode="_(* #&quot;,&quot;##0_);_(* \(#&quot;,&quot;##0\);_(* &quot;-&quot;??_);_(@_)"/>
    <numFmt numFmtId="178" formatCode="_(* #,##0_);_(* \(#,##0\);_(* \-??_);_(@_)"/>
    <numFmt numFmtId="179" formatCode="&quot;\&quot;#,##0.00;[Red]&quot;\&quot;&quot;\&quot;&quot;\&quot;&quot;\&quot;&quot;\&quot;&quot;\&quot;\-#,##0.00"/>
    <numFmt numFmtId="180" formatCode="&quot;€&quot;###,0&quot;.&quot;00_);\(&quot;€&quot;###,0&quot;.&quot;00\)"/>
    <numFmt numFmtId="181" formatCode="&quot;\&quot;#,##0;[Red]&quot;\&quot;&quot;\&quot;\-#,##0"/>
    <numFmt numFmtId="182" formatCode="_-&quot;£&quot;* #,##0_-;\-&quot;£&quot;* #,##0_-;_-&quot;£&quot;* &quot;-&quot;_-;_-@_-"/>
    <numFmt numFmtId="183" formatCode="_-&quot;£&quot;* #,##0.00_-;\-&quot;£&quot;* #,##0.00_-;_-&quot;£&quot;* &quot;-&quot;??_-;_-@_-"/>
    <numFmt numFmtId="184" formatCode="_-* #,##0_$_-;\-* #,##0_$_-;_-* &quot;-&quot;_$_-;_-@_-"/>
    <numFmt numFmtId="185" formatCode="#.##00"/>
    <numFmt numFmtId="186" formatCode="&quot;$&quot;#,##0;[Red]\-&quot;$&quot;#,##0"/>
    <numFmt numFmtId="187" formatCode="_-* #&quot;,&quot;##0\ &quot;€&quot;_-;\-* #&quot;,&quot;##0\ &quot;€&quot;_-;_-* &quot;-&quot;\ &quot;€&quot;_-;_-@_-"/>
    <numFmt numFmtId="188" formatCode="_ &quot;Gs&quot;\ * #&quot;,&quot;##0_ ;_ &quot;Gs&quot;\ * \-#&quot;,&quot;##0_ ;_ &quot;Gs&quot;\ * &quot;-&quot;_ ;_ @_ "/>
    <numFmt numFmtId="189" formatCode="_-* #,##0\ _F_-;\-* #,##0\ _F_-;_-* &quot;-&quot;\ _F_-;_-@_-"/>
    <numFmt numFmtId="190" formatCode="_-* #,##0\ &quot;F&quot;_-;\-* #,##0\ &quot;F&quot;_-;_-* &quot;-&quot;\ &quot;F&quot;_-;_-@_-"/>
    <numFmt numFmtId="191" formatCode="_(&quot;$&quot;* #&quot;,&quot;##0_);_(&quot;$&quot;* \(#&quot;,&quot;##0\);_(&quot;$&quot;* &quot;-&quot;_);_(@_)"/>
    <numFmt numFmtId="192" formatCode="_-* #,##0&quot;$&quot;_-;_-* #,##0&quot;$&quot;\-;_-* &quot;-&quot;&quot;$&quot;_-;_-@_-"/>
    <numFmt numFmtId="193" formatCode="_-* #,##0\ &quot;$&quot;_-;\-* #,##0\ &quot;$&quot;_-;_-* &quot;-&quot;\ &quot;$&quot;_-;_-@_-"/>
    <numFmt numFmtId="194" formatCode="_-* #,##0_-;\-* #,##0_-;_-* &quot;-&quot;??_-;_-@_-"/>
    <numFmt numFmtId="195" formatCode="_-&quot;€&quot;* #&quot;,&quot;##0_-;\-&quot;€&quot;* #&quot;,&quot;##0_-;_-&quot;€&quot;* &quot;-&quot;_-;_-@_-"/>
    <numFmt numFmtId="196" formatCode="_-&quot;Gs&quot;* #&quot;,&quot;##0_-;\-&quot;Gs&quot;* #&quot;,&quot;##0_-;_-&quot;Gs&quot;* &quot;-&quot;_-;_-@_-"/>
    <numFmt numFmtId="197" formatCode="_-&quot;$&quot;* #&quot;,&quot;##0_-;\-&quot;$&quot;* #&quot;,&quot;##0_-;_-&quot;$&quot;* &quot;-&quot;_-;_-@_-"/>
    <numFmt numFmtId="198" formatCode="_-&quot;$&quot;* #,##0.00_-;\-&quot;$&quot;* #,##0.00_-;_-&quot;$&quot;* &quot;-&quot;??_-;_-@_-"/>
    <numFmt numFmtId="199" formatCode="_-&quot;ñ&quot;* #,##0_-;\-&quot;ñ&quot;* #,##0_-;_-&quot;ñ&quot;* &quot;-&quot;_-;_-@_-"/>
    <numFmt numFmtId="200" formatCode="0.0000"/>
    <numFmt numFmtId="201" formatCode="_-&quot;€&quot;* #,##0_-;\-&quot;€&quot;* #,##0_-;_-&quot;€&quot;* &quot;-&quot;_-;_-@_-"/>
    <numFmt numFmtId="202" formatCode="_-* #&quot;,&quot;##0&quot;.&quot;00_-;\-* #&quot;,&quot;##0&quot;.&quot;00_-;_-* &quot;-&quot;??_-;_-@_-"/>
    <numFmt numFmtId="203" formatCode="_-* ###,0&quot;.&quot;00_-;\-* ###,0&quot;.&quot;00_-;_-* &quot;-&quot;??_-;_-@_-"/>
    <numFmt numFmtId="204" formatCode="_-* #,##0.00\ _F_-;\-* #,##0.00\ _F_-;_-* &quot;-&quot;??\ _F_-;_-@_-"/>
    <numFmt numFmtId="205" formatCode="_-* #&quot;,&quot;##0&quot;.&quot;00\ _€_-;\-* #&quot;,&quot;##0&quot;.&quot;00\ _€_-;_-* &quot;-&quot;??\ _€_-;_-@_-"/>
    <numFmt numFmtId="206" formatCode="_ * #&quot;,&quot;##0&quot;.&quot;00_ ;_ * \-#&quot;,&quot;##0&quot;.&quot;00_ ;_ * &quot;-&quot;??_ ;_ @_ "/>
    <numFmt numFmtId="207" formatCode="_(* #&quot;,&quot;##0&quot;.&quot;00_);_(* \(#&quot;,&quot;##0&quot;.&quot;00\);_(* &quot;-&quot;??_);_(@_)"/>
    <numFmt numFmtId="208" formatCode="_ * #,##0.00_ ;_ * \-#,##0.00_ ;_ * &quot;-&quot;??_ ;_ @_ "/>
    <numFmt numFmtId="209" formatCode="_-* #,##0.00\ _V_N_D_-;\-* #,##0.00\ _V_N_D_-;_-* &quot;-&quot;??\ _V_N_D_-;_-@_-"/>
    <numFmt numFmtId="210" formatCode="_-* #,##0.00\ _V_N_Ñ_-;_-* #,##0.00\ _V_N_Ñ\-;_-* &quot;-&quot;??\ _V_N_Ñ_-;_-@_-"/>
    <numFmt numFmtId="211" formatCode="_-* #,##0.00\ _€_-;\-* #,##0.00\ _€_-;_-* &quot;-&quot;??\ _€_-;_-@_-"/>
    <numFmt numFmtId="212" formatCode="_-* #,##0.00_$_-;_-* #,##0.00_$\-;_-* &quot;-&quot;??_$_-;_-@_-"/>
    <numFmt numFmtId="213" formatCode="_-* #&quot;,&quot;##0&quot;.&quot;00\ _F_-;\-* #&quot;,&quot;##0&quot;.&quot;00\ _F_-;_-* &quot;-&quot;??\ _F_-;_-@_-"/>
    <numFmt numFmtId="214" formatCode="_-* #&quot;,&quot;##0&quot;.&quot;00\ _₫_-;\-* #&quot;,&quot;##0&quot;.&quot;00\ _₫_-;_-* &quot;-&quot;??\ _₫_-;_-@_-"/>
    <numFmt numFmtId="215" formatCode="_(* ###,0&quot;.&quot;00_);_(* \(###,0&quot;.&quot;00\);_(* &quot;-&quot;??_);_(@_)"/>
    <numFmt numFmtId="216" formatCode="&quot;£&quot;#,##0;[Red]\-&quot;£&quot;#,##0"/>
    <numFmt numFmtId="217" formatCode="_-* #,##0.00\ _ñ_-;\-* #,##0.00\ _ñ_-;_-* &quot;-&quot;??\ _ñ_-;_-@_-"/>
    <numFmt numFmtId="218" formatCode="0.00000"/>
    <numFmt numFmtId="219" formatCode="#,##0.00\ &quot;F&quot;;\-#,##0.00\ &quot;F&quot;"/>
    <numFmt numFmtId="220" formatCode="_-* #&quot;,&quot;##0_-;\-* #&quot;,&quot;##0_-;_-* &quot;-&quot;_-;_-@_-"/>
    <numFmt numFmtId="221" formatCode="_(&quot;£&quot;\ * #,##0_);_(&quot;£&quot;\ * \(#,##0\);_(&quot;£&quot;\ * &quot;-&quot;_);_(@_)"/>
    <numFmt numFmtId="222" formatCode="_-* #&quot;,&quot;##0&quot;.&quot;00\ &quot;F&quot;_-;\-* #&quot;,&quot;##0&quot;.&quot;00\ &quot;F&quot;_-;_-* &quot;-&quot;??\ &quot;F&quot;_-;_-@_-"/>
    <numFmt numFmtId="223" formatCode="_-* #&quot;,&quot;##0\ &quot;F&quot;_-;\-* #&quot;,&quot;##0\ &quot;F&quot;_-;_-* &quot;-&quot;\ &quot;F&quot;_-;_-@_-"/>
    <numFmt numFmtId="224" formatCode="_(&quot;$&quot;\ * #&quot;,&quot;##0_);_(&quot;$&quot;\ * \(#&quot;,&quot;##0\);_(&quot;$&quot;\ * &quot;-&quot;_);_(@_)"/>
    <numFmt numFmtId="225" formatCode="_(&quot;$&quot;\ * #,##0_);_(&quot;$&quot;\ * \(#,##0\);_(&quot;$&quot;\ * &quot;-&quot;_);_(@_)"/>
    <numFmt numFmtId="226" formatCode="&quot;$&quot;#,##0.00;[Red]\-&quot;$&quot;#,##0.00"/>
    <numFmt numFmtId="227" formatCode="_-* #,##0\ &quot;ñ&quot;_-;\-* #,##0\ &quot;ñ&quot;_-;_-* &quot;-&quot;\ &quot;ñ&quot;_-;_-@_-"/>
    <numFmt numFmtId="228" formatCode="0.0000000"/>
    <numFmt numFmtId="229" formatCode="_(&quot;€&quot;* #,##0_);_(&quot;€&quot;* \(#,##0\);_(&quot;€&quot;* &quot;-&quot;_);_(@_)"/>
    <numFmt numFmtId="230" formatCode="_-* #&quot;,&quot;##0\ _€_-;\-* #&quot;,&quot;##0\ _€_-;_-* &quot;-&quot;\ _€_-;_-@_-"/>
    <numFmt numFmtId="231" formatCode="_ * #&quot;,&quot;##0_ ;_ * \-#&quot;,&quot;##0_ ;_ * &quot;-&quot;_ ;_ @_ "/>
    <numFmt numFmtId="232" formatCode="_(* #&quot;,&quot;##0_);_(* \(#&quot;,&quot;##0\);_(* &quot;-&quot;_);_(@_)"/>
    <numFmt numFmtId="233" formatCode="_ * #,##0_ ;_ * \-#,##0_ ;_ * &quot;-&quot;_ ;_ @_ "/>
    <numFmt numFmtId="234" formatCode="_-* #,##0\ _V_N_D_-;\-* #,##0\ _V_N_D_-;_-* &quot;-&quot;\ _V_N_D_-;_-@_-"/>
    <numFmt numFmtId="235" formatCode="_-* #,##0\ _V_N_Ñ_-;_-* #,##0\ _V_N_Ñ\-;_-* &quot;-&quot;\ _V_N_Ñ_-;_-@_-"/>
    <numFmt numFmtId="236" formatCode="_-* #,##0\ _€_-;\-* #,##0\ _€_-;_-* &quot;-&quot;\ _€_-;_-@_-"/>
    <numFmt numFmtId="237" formatCode="_-* #,##0_$_-;_-* #,##0_$\-;_-* &quot;-&quot;_$_-;_-@_-"/>
    <numFmt numFmtId="238" formatCode="_-* #&quot;,&quot;##0\ _F_-;\-* #&quot;,&quot;##0\ _F_-;_-* &quot;-&quot;\ _F_-;_-@_-"/>
    <numFmt numFmtId="239" formatCode="_-* #,##0\ _$_-;\-* #,##0\ _$_-;_-* &quot;-&quot;\ _$_-;_-@_-"/>
    <numFmt numFmtId="240" formatCode="_-* #&quot;,&quot;##0\ _₫_-;\-* #&quot;,&quot;##0\ _₫_-;_-* &quot;-&quot;\ _₫_-;_-@_-"/>
    <numFmt numFmtId="241" formatCode="_-* #,##0\ _m_k_-;\-* #,##0\ _m_k_-;_-* &quot;-&quot;\ _m_k_-;_-@_-"/>
    <numFmt numFmtId="242" formatCode="&quot;£&quot;#,##0;\-&quot;£&quot;#,##0"/>
    <numFmt numFmtId="243" formatCode="_-* #,##0\ _ñ_-;\-* #,##0\ _ñ_-;_-* &quot;-&quot;\ _ñ_-;_-@_-"/>
    <numFmt numFmtId="244" formatCode="0.000000"/>
    <numFmt numFmtId="245" formatCode="#,##0.0_);[Red]\(#,##0.0\)"/>
    <numFmt numFmtId="246" formatCode="_ &quot;\&quot;* #,##0_ ;_ &quot;\&quot;* \-#,##0_ ;_ &quot;\&quot;* &quot;-&quot;_ ;_ @_ "/>
    <numFmt numFmtId="247" formatCode="&quot;\&quot;#,##0.00;[Red]&quot;\&quot;\-#,##0.00"/>
    <numFmt numFmtId="248" formatCode="&quot;\&quot;#,##0;[Red]&quot;\&quot;\-#,##0"/>
    <numFmt numFmtId="249" formatCode="_-* #,##0&quot;$&quot;_-;\-* #,##0&quot;$&quot;_-;_-* &quot;-&quot;&quot;$&quot;_-;_-@_-"/>
    <numFmt numFmtId="250" formatCode="_-* #,##0.00&quot;$&quot;_-;\-* #,##0.00&quot;$&quot;_-;_-* &quot;-&quot;??&quot;$&quot;_-;_-@_-"/>
    <numFmt numFmtId="251" formatCode="&quot;SFr.&quot;\ #,##0.00;[Red]&quot;SFr.&quot;\ \-#,##0.00"/>
    <numFmt numFmtId="252" formatCode="&quot;SFr.&quot;\ #,##0.00;&quot;SFr.&quot;\ \-#,##0.00"/>
    <numFmt numFmtId="253" formatCode="_ &quot;SFr.&quot;\ * #,##0_ ;_ &quot;SFr.&quot;\ * \-#,##0_ ;_ &quot;SFr.&quot;\ * &quot;-&quot;_ ;_ @_ "/>
    <numFmt numFmtId="254" formatCode="_-* #,##0.00_$_-;\-* #,##0.00_$_-;_-* &quot;-&quot;??_$_-;_-@_-"/>
    <numFmt numFmtId="255" formatCode="\$#,##0_);\(\$#,##0\)"/>
    <numFmt numFmtId="256" formatCode="#,##0.0_);\(#,##0.0\)"/>
    <numFmt numFmtId="257" formatCode="_(* #,##0.0000_);_(* \(#,##0.0000\);_(* &quot;-&quot;??_);_(@_)"/>
    <numFmt numFmtId="258" formatCode="0.0%;[Red]\(0.0%\)"/>
    <numFmt numFmtId="259" formatCode="_ * #,##0.00_)&quot;£&quot;_ ;_ * \(#,##0.00\)&quot;£&quot;_ ;_ * &quot;-&quot;??_)&quot;£&quot;_ ;_ @_ "/>
    <numFmt numFmtId="260" formatCode="_-&quot;€&quot;* #,##0.00_-;\-&quot;€&quot;* #,##0.00_-;_-&quot;€&quot;* &quot;-&quot;??_-;_-@_-"/>
    <numFmt numFmtId="261" formatCode="0.0%;\(0.0%\)"/>
    <numFmt numFmtId="262" formatCode="_-* #,##0.00\ &quot;F&quot;_-;\-* #,##0.00\ &quot;F&quot;_-;_-* &quot;-&quot;??\ &quot;F&quot;_-;_-@_-"/>
    <numFmt numFmtId="263" formatCode="0.000_)"/>
    <numFmt numFmtId="264" formatCode="_(* #,##0_);_(* \(#,##0\);_(* \-_);_(@_)"/>
    <numFmt numFmtId="265" formatCode="_(* #,##0.00_);_(* \(#,##0.00\);_(* \-??_);_(@_)"/>
    <numFmt numFmtId="266" formatCode="&quot;CHF &quot;#,##0;&quot;CHF -&quot;#,##0"/>
    <numFmt numFmtId="267" formatCode="#,##0;\(#,##0\)"/>
    <numFmt numFmtId="268" formatCode="_ &quot;R&quot;\ * #,##0_ ;_ &quot;R&quot;\ * \-#,##0_ ;_ &quot;R&quot;\ * &quot;-&quot;_ ;_ @_ "/>
    <numFmt numFmtId="269" formatCode="0&quot;.&quot;0000000000"/>
    <numFmt numFmtId="270" formatCode="\$#,##0\ ;\(\$#,##0\)"/>
    <numFmt numFmtId="271" formatCode="#,##0.000_);\(#,##0.000\)"/>
    <numFmt numFmtId="272" formatCode="\t0.00%"/>
    <numFmt numFmtId="273" formatCode="0.000"/>
    <numFmt numFmtId="274" formatCode="?\,???.??__;[Red]&quot;- &quot;?\,???.??__"/>
    <numFmt numFmtId="275" formatCode="?,???.??__;[Red]\-\ ?,???.??__;"/>
    <numFmt numFmtId="276" formatCode="\U\S\$#,##0.00;\(\U\S\$#,##0.00\)"/>
    <numFmt numFmtId="277" formatCode="_(\§\g\ #,##0_);_(\§\g\ \(#,##0\);_(\§\g\ &quot;-&quot;??_);_(@_)"/>
    <numFmt numFmtId="278" formatCode="_(\§\g\ #,##0_);_(\§\g\ \(#,##0\);_(\§\g\ &quot;-&quot;_);_(@_)"/>
    <numFmt numFmtId="279" formatCode="\t#\ ??/??"/>
    <numFmt numFmtId="280" formatCode="\§\g#,##0_);\(\§\g#,##0\)"/>
    <numFmt numFmtId="281" formatCode="_-&quot;VND&quot;* #,##0_-;\-&quot;VND&quot;* #,##0_-;_-&quot;VND&quot;* &quot;-&quot;_-;_-@_-"/>
    <numFmt numFmtId="282" formatCode="_(&quot;Rp&quot;* #,##0.00_);_(&quot;Rp&quot;* \(#,##0.00\);_(&quot;Rp&quot;* &quot;-&quot;??_);_(@_)"/>
    <numFmt numFmtId="283" formatCode="#,##0.00\ &quot;FB&quot;;[Red]\-#,##0.00\ &quot;FB&quot;"/>
    <numFmt numFmtId="284" formatCode="#,##0\ &quot;$&quot;;\-#,##0\ &quot;$&quot;"/>
    <numFmt numFmtId="285" formatCode="&quot;$&quot;#,##0;\-&quot;$&quot;#,##0"/>
    <numFmt numFmtId="286" formatCode="_-* #,##0\ _F_B_-;\-* #,##0\ _F_B_-;_-* &quot;-&quot;\ _F_B_-;_-@_-"/>
    <numFmt numFmtId="287" formatCode="_(* #,##0.0_);_(* \(#,##0.0\);_(* &quot;-&quot;??_);_(@_)"/>
    <numFmt numFmtId="288" formatCode="_-[$€]* #,##0.00_-;\-[$€]* #,##0.00_-;_-[$€]* &quot;-&quot;??_-;_-@_-"/>
    <numFmt numFmtId="289" formatCode="&quot;öS&quot;\ #,##0;[Red]\-&quot;öS&quot;\ #,##0"/>
    <numFmt numFmtId="290" formatCode="&quot;Q&quot;#,##0_);\(&quot;Q&quot;#,##0\)"/>
    <numFmt numFmtId="291" formatCode="#,##0_);\-#,##0_)"/>
    <numFmt numFmtId="292" formatCode="#,###;\-#,###;&quot;&quot;;_(@_)"/>
    <numFmt numFmtId="293" formatCode="#,##0\ &quot;€&quot;;\-#,##0\ &quot;€&quot;"/>
    <numFmt numFmtId="294" formatCode="#,##0\ &quot;$&quot;_);\(#,##0\ &quot;$&quot;\)"/>
    <numFmt numFmtId="295" formatCode="mmm"/>
    <numFmt numFmtId="296" formatCode="#,###"/>
    <numFmt numFmtId="297" formatCode="#,##0\ &quot;£&quot;_);[Red]\(#,##0\ &quot;£&quot;\)"/>
    <numFmt numFmtId="298" formatCode="&quot;£&quot;###,0&quot;.&quot;00_);[Red]\(&quot;£&quot;###,0&quot;.&quot;00\)"/>
    <numFmt numFmtId="299" formatCode="&quot;\&quot;#,##0;[Red]\-&quot;\&quot;#,##0"/>
    <numFmt numFmtId="300" formatCode="&quot;\&quot;#,##0.00;\-&quot;\&quot;#,##0.00"/>
    <numFmt numFmtId="301" formatCode="0#,###,#&quot;.&quot;00"/>
    <numFmt numFmtId="302" formatCode="_ * #,##0_)\ &quot;$&quot;_ ;_ * \(#,##0\)\ &quot;$&quot;_ ;_ * &quot;-&quot;_)\ &quot;$&quot;_ ;_ @_ "/>
    <numFmt numFmtId="303" formatCode="&quot;VND&quot;#,##0_);[Red]\(&quot;VND&quot;#,##0\)"/>
    <numFmt numFmtId="304" formatCode="#,##0.00_);\-#,##0.00_)"/>
    <numFmt numFmtId="305" formatCode="#"/>
    <numFmt numFmtId="306" formatCode="#,##0.0000"/>
    <numFmt numFmtId="307" formatCode="&quot;¡Ì&quot;#,##0;[Red]\-&quot;¡Ì&quot;#,##0"/>
    <numFmt numFmtId="308" formatCode="#,##0.00\ &quot;F&quot;;[Red]\-#,##0.00\ &quot;F&quot;"/>
    <numFmt numFmtId="309" formatCode="#,##0.00&quot; F&quot;;[Red]\-#,##0.00&quot; F&quot;"/>
    <numFmt numFmtId="310" formatCode="_-* #,##0.0\ _F_-;\-* #,##0.0\ _F_-;_-* &quot;-&quot;??\ _F_-;_-@_-"/>
    <numFmt numFmtId="311" formatCode="#,##0.00\ \ "/>
    <numFmt numFmtId="312" formatCode="0.00000000"/>
    <numFmt numFmtId="313" formatCode="_ * #,##0.0_ ;_ * \-#,##0.0_ ;_ * &quot;-&quot;??_ ;_ @_ "/>
    <numFmt numFmtId="314" formatCode="#,##0.00\ \ \ \ "/>
    <numFmt numFmtId="315" formatCode="###\ ###\ ##0"/>
    <numFmt numFmtId="316" formatCode="&quot;\&quot;#,##0;&quot;\&quot;\-#,##0"/>
    <numFmt numFmtId="317" formatCode="#&quot;,&quot;##0&quot;.&quot;00\ &quot;F&quot;;[Red]\-#&quot;,&quot;##0&quot;.&quot;00\ &quot;F&quot;"/>
    <numFmt numFmtId="318" formatCode="_-* ###,0&quot;.&quot;00\ _F_B_-;\-* ###,0&quot;.&quot;00\ _F_B_-;_-* &quot;-&quot;??\ _F_B_-;_-@_-"/>
    <numFmt numFmtId="319" formatCode="\\#,##0;[Red]&quot;-\&quot;#,##0"/>
    <numFmt numFmtId="320" formatCode="_ * #.##._ ;_ * \-#.##._ ;_ * &quot;-&quot;??_ ;_ @_ⴆ"/>
    <numFmt numFmtId="321" formatCode="#,##0\ &quot;F&quot;;\-#,##0\ &quot;F&quot;"/>
    <numFmt numFmtId="322" formatCode="#,##0\ &quot;F&quot;;[Red]\-#,##0\ &quot;F&quot;"/>
    <numFmt numFmtId="323" formatCode="_-* #,##0\ _F_-;\-* #,##0\ _F_-;_-* &quot;-&quot;??\ _F_-;_-@_-"/>
    <numFmt numFmtId="324" formatCode="#.00\ ##0"/>
    <numFmt numFmtId="325" formatCode="#.\ ##0"/>
    <numFmt numFmtId="326" formatCode="#,##0\ &quot;€&quot;;[Red]\-#,##0\ &quot;€&quot;"/>
    <numFmt numFmtId="327" formatCode="_-* #,##0\ &quot;DM&quot;_-;\-* #,##0\ &quot;DM&quot;_-;_-* &quot;-&quot;\ &quot;DM&quot;_-;_-@_-"/>
    <numFmt numFmtId="328" formatCode="_-* #,##0.00\ &quot;DM&quot;_-;\-* #,##0.00\ &quot;DM&quot;_-;_-* &quot;-&quot;??\ &quot;DM&quot;_-;_-@_-"/>
    <numFmt numFmtId="329" formatCode="_-* #,##0\ &quot;€&quot;_-;\-* #,##0\ &quot;€&quot;_-;_-* &quot;-&quot;\ &quot;€&quot;_-;_-@_-"/>
    <numFmt numFmtId="330" formatCode="_-* #,##0.00\ &quot;€&quot;_-;\-* #,##0.00\ &quot;€&quot;_-;_-* &quot;-&quot;??\ &quot;€&quot;_-;_-@_-"/>
    <numFmt numFmtId="331" formatCode="_-* #,##0\ _s_u_'_m_-;\-* #,##0\ _s_u_'_m_-;_-* &quot;-&quot;\ _s_u_'_m_-;_-@_-"/>
    <numFmt numFmtId="332" formatCode="_-* #,##0.00\ _s_u_'_m_-;\-* #,##0.00\ _s_u_'_m_-;_-* &quot;-&quot;??\ _s_u_'_m_-;_-@_-"/>
    <numFmt numFmtId="333" formatCode="&quot;$&quot;\ #,##0;[Red]\-&quot;$&quot;\ #,##0"/>
  </numFmts>
  <fonts count="254">
    <font>
      <sz val="11"/>
      <color theme="1"/>
      <name val="Calibri"/>
      <family val="2"/>
      <scheme val="minor"/>
    </font>
    <font>
      <sz val="11"/>
      <color theme="1"/>
      <name val="Calibri"/>
      <family val="2"/>
      <charset val="163"/>
      <scheme val="minor"/>
    </font>
    <font>
      <sz val="11"/>
      <color theme="1"/>
      <name val="Times New Roman"/>
      <family val="1"/>
    </font>
    <font>
      <b/>
      <sz val="11"/>
      <color theme="1"/>
      <name val="Times New Roman"/>
      <family val="1"/>
    </font>
    <font>
      <sz val="11"/>
      <color theme="1"/>
      <name val="Calibri"/>
      <family val="2"/>
      <scheme val="minor"/>
    </font>
    <font>
      <sz val="11"/>
      <color theme="0"/>
      <name val="Calibri"/>
      <family val="2"/>
      <scheme val="minor"/>
    </font>
    <font>
      <b/>
      <sz val="14"/>
      <color theme="1"/>
      <name val="Times New Roman"/>
      <family val="1"/>
    </font>
    <font>
      <b/>
      <sz val="10"/>
      <color theme="1"/>
      <name val="Times New Roman"/>
      <family val="1"/>
    </font>
    <font>
      <sz val="9"/>
      <color theme="1"/>
      <name val="Times New Roman"/>
      <family val="1"/>
    </font>
    <font>
      <sz val="10"/>
      <name val="Arial"/>
      <family val="2"/>
    </font>
    <font>
      <sz val="12"/>
      <name val="Times New Roman"/>
      <family val="1"/>
    </font>
    <font>
      <sz val="12"/>
      <name val="Arial Narrow"/>
      <family val="2"/>
    </font>
    <font>
      <sz val="10"/>
      <color theme="1"/>
      <name val="Times New Roman"/>
      <family val="2"/>
    </font>
    <font>
      <sz val="14"/>
      <name val="Times New Roman"/>
      <family val="1"/>
    </font>
    <font>
      <sz val="10"/>
      <name val="Times New Roman"/>
      <family val="1"/>
    </font>
    <font>
      <sz val="11"/>
      <color indexed="8"/>
      <name val="Calibri"/>
      <family val="2"/>
    </font>
    <font>
      <sz val="12"/>
      <name val=".VnTime"/>
      <family val="2"/>
    </font>
    <font>
      <sz val="11"/>
      <color indexed="8"/>
      <name val="Times New Roman"/>
      <family val="2"/>
    </font>
    <font>
      <sz val="10"/>
      <color theme="1"/>
      <name val="Times New Roman"/>
      <family val="1"/>
    </font>
    <font>
      <sz val="9"/>
      <color rgb="FF000000"/>
      <name val="Times New Roman"/>
      <family val="1"/>
    </font>
    <font>
      <sz val="8"/>
      <name val="Times New Roman"/>
      <family val="1"/>
    </font>
    <font>
      <sz val="8"/>
      <color theme="1"/>
      <name val="Times New Roman"/>
      <family val="1"/>
    </font>
    <font>
      <b/>
      <sz val="9"/>
      <color theme="1"/>
      <name val="Times New Roman"/>
      <family val="1"/>
    </font>
    <font>
      <sz val="12"/>
      <color rgb="FF000000"/>
      <name val="Times New Roman"/>
      <family val="1"/>
    </font>
    <font>
      <sz val="8"/>
      <color indexed="8"/>
      <name val="Times New Roman"/>
      <family val="1"/>
    </font>
    <font>
      <i/>
      <sz val="8"/>
      <color theme="1"/>
      <name val="Times New Roman"/>
      <family val="1"/>
    </font>
    <font>
      <sz val="11"/>
      <color theme="0"/>
      <name val="Times New Roman"/>
      <family val="1"/>
    </font>
    <font>
      <b/>
      <sz val="13"/>
      <color theme="1"/>
      <name val="Times New Roman"/>
      <family val="1"/>
    </font>
    <font>
      <i/>
      <sz val="14"/>
      <color theme="1"/>
      <name val="Times New Roman"/>
      <family val="1"/>
    </font>
    <font>
      <b/>
      <sz val="12"/>
      <name val="Times New Roman"/>
      <family val="1"/>
    </font>
    <font>
      <sz val="12"/>
      <name val="Times New Roman"/>
      <family val="1"/>
      <charset val="163"/>
    </font>
    <font>
      <sz val="11"/>
      <name val="Times New Roman"/>
      <family val="1"/>
      <charset val="163"/>
    </font>
    <font>
      <sz val="12"/>
      <color indexed="8"/>
      <name val="Times New Roman"/>
      <family val="1"/>
      <charset val="163"/>
    </font>
    <font>
      <sz val="8"/>
      <color indexed="18"/>
      <name val="Times New Roman"/>
      <family val="1"/>
    </font>
    <font>
      <sz val="8"/>
      <color indexed="12"/>
      <name val="Times New Roman"/>
      <family val="1"/>
    </font>
    <font>
      <b/>
      <sz val="13"/>
      <color indexed="8"/>
      <name val="Times New Roman"/>
      <family val="1"/>
    </font>
    <font>
      <sz val="11"/>
      <color indexed="8"/>
      <name val="Times New Roman"/>
      <family val="1"/>
    </font>
    <font>
      <sz val="9"/>
      <color indexed="8"/>
      <name val="Times New Roman"/>
      <family val="1"/>
    </font>
    <font>
      <i/>
      <sz val="12"/>
      <color indexed="8"/>
      <name val="Times New Roman"/>
      <family val="1"/>
    </font>
    <font>
      <b/>
      <sz val="12"/>
      <color indexed="8"/>
      <name val="Times New Roman"/>
      <family val="1"/>
    </font>
    <font>
      <sz val="12"/>
      <color indexed="8"/>
      <name val="Times New Roman"/>
      <family val="1"/>
    </font>
    <font>
      <i/>
      <sz val="11"/>
      <color indexed="8"/>
      <name val="Times New Roman"/>
      <family val="1"/>
    </font>
    <font>
      <i/>
      <sz val="13"/>
      <color indexed="8"/>
      <name val="Times New Roman"/>
      <family val="1"/>
    </font>
    <font>
      <b/>
      <sz val="10"/>
      <color indexed="8"/>
      <name val="Times New Roman"/>
      <family val="1"/>
    </font>
    <font>
      <sz val="10"/>
      <color indexed="8"/>
      <name val="Times New Roman"/>
      <family val="1"/>
    </font>
    <font>
      <i/>
      <sz val="10"/>
      <color indexed="8"/>
      <name val="Times New Roman"/>
      <family val="1"/>
    </font>
    <font>
      <b/>
      <i/>
      <sz val="10"/>
      <color indexed="8"/>
      <name val="Times New Roman"/>
      <family val="1"/>
    </font>
    <font>
      <sz val="11"/>
      <name val="Times New Roman"/>
      <family val="1"/>
    </font>
    <font>
      <sz val="13"/>
      <color theme="1"/>
      <name val="Times New Roman"/>
      <family val="1"/>
    </font>
    <font>
      <sz val="11"/>
      <color indexed="8"/>
      <name val="Arial"/>
      <family val="2"/>
    </font>
    <font>
      <sz val="8"/>
      <name val="Arial"/>
      <family val="2"/>
    </font>
    <font>
      <sz val="9"/>
      <name val="Arial"/>
      <family val="2"/>
    </font>
    <font>
      <sz val="11"/>
      <name val="Arial"/>
      <family val="2"/>
    </font>
    <font>
      <sz val="12"/>
      <color indexed="8"/>
      <name val="Arial"/>
      <family val="2"/>
    </font>
    <font>
      <b/>
      <sz val="10"/>
      <name val="Times New Roman"/>
      <family val="1"/>
    </font>
    <font>
      <sz val="12"/>
      <color theme="1"/>
      <name val="Times New Roman"/>
      <family val="1"/>
    </font>
    <font>
      <sz val="10"/>
      <color rgb="FFFF0000"/>
      <name val="Times New Roman"/>
      <family val="1"/>
    </font>
    <font>
      <sz val="12"/>
      <color theme="1"/>
      <name val="Times New Roman"/>
      <family val="2"/>
    </font>
    <font>
      <b/>
      <sz val="11"/>
      <name val="Times New Roman"/>
      <family val="1"/>
    </font>
    <font>
      <sz val="12"/>
      <name val="VNI-Times"/>
    </font>
    <font>
      <sz val="12"/>
      <name val="돋움체"/>
      <family val="3"/>
      <charset val="129"/>
    </font>
    <font>
      <sz val="12"/>
      <name val="VNtimes new roman"/>
      <family val="2"/>
    </font>
    <font>
      <sz val="10"/>
      <name val=".VnTime"/>
      <family val="2"/>
    </font>
    <font>
      <sz val="10"/>
      <name val="Helv"/>
      <family val="2"/>
    </font>
    <font>
      <sz val="12"/>
      <name val=".VnArial"/>
      <family val="2"/>
    </font>
    <font>
      <sz val="10"/>
      <name val="??"/>
      <family val="3"/>
      <charset val="129"/>
    </font>
    <font>
      <sz val="16"/>
      <name val="AngsanaUPC"/>
      <family val="3"/>
    </font>
    <font>
      <sz val="12"/>
      <name val="??"/>
      <family val="1"/>
    </font>
    <font>
      <sz val="12"/>
      <name val="????"/>
      <family val="1"/>
      <charset val="136"/>
    </font>
    <font>
      <sz val="12"/>
      <name val="Courier"/>
      <family val="3"/>
    </font>
    <font>
      <sz val="10"/>
      <name val="AngsanaUPC"/>
      <family val="1"/>
    </font>
    <font>
      <sz val="12"/>
      <name val="|??¢¥¢¬¨Ï"/>
      <family val="1"/>
      <charset val="129"/>
    </font>
    <font>
      <sz val="10"/>
      <name val="VNI-Times"/>
    </font>
    <font>
      <sz val="10"/>
      <name val="MS Sans Serif"/>
      <family val="2"/>
    </font>
    <font>
      <sz val="10"/>
      <color indexed="8"/>
      <name val="Arial"/>
      <family val="2"/>
    </font>
    <font>
      <sz val="10"/>
      <name val="VNtimes New Roman"/>
      <family val="2"/>
    </font>
    <font>
      <sz val="10"/>
      <name val="VNI-Helve"/>
    </font>
    <font>
      <sz val="13"/>
      <name val=".VnTime"/>
      <family val="2"/>
    </font>
    <font>
      <sz val="12"/>
      <name val="???"/>
    </font>
    <font>
      <sz val="11"/>
      <name val="‚l‚r ‚oƒSƒVƒbƒN"/>
      <family val="3"/>
      <charset val="128"/>
    </font>
    <font>
      <sz val="11"/>
      <name val="–¾’©"/>
      <family val="1"/>
      <charset val="128"/>
    </font>
    <font>
      <sz val="14"/>
      <name val="Terminal"/>
      <family val="3"/>
      <charset val="128"/>
    </font>
    <font>
      <sz val="14"/>
      <name val="VNTime"/>
    </font>
    <font>
      <b/>
      <sz val="10"/>
      <name val=".VnTimeH"/>
      <family val="2"/>
    </font>
    <font>
      <sz val="11"/>
      <name val=".VnTime"/>
      <family val="2"/>
    </font>
    <font>
      <b/>
      <u/>
      <sz val="14"/>
      <color indexed="8"/>
      <name val=".VnBook-Antiqua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2"/>
      <color indexed="8"/>
      <name val="Arial Narrow"/>
      <family val="2"/>
    </font>
    <font>
      <b/>
      <sz val="12"/>
      <color indexed="8"/>
      <name val=".VnBook-Antiqua"/>
      <family val="2"/>
    </font>
    <font>
      <i/>
      <sz val="12"/>
      <color indexed="8"/>
      <name val=".VnBook-Antiqua"/>
      <family val="2"/>
    </font>
    <font>
      <sz val="11"/>
      <color indexed="9"/>
      <name val="Calibri"/>
      <family val="2"/>
    </font>
    <font>
      <sz val="12"/>
      <color indexed="9"/>
      <name val="Arial Narrow"/>
      <family val="2"/>
    </font>
    <font>
      <sz val="14"/>
      <name val=".VnTime"/>
      <family val="2"/>
    </font>
    <font>
      <sz val="12"/>
      <name val="¹UAAA¼"/>
      <family val="3"/>
      <charset val="129"/>
    </font>
    <font>
      <b/>
      <sz val="12"/>
      <color indexed="63"/>
      <name val="VNI-Times"/>
    </font>
    <font>
      <sz val="12"/>
      <name val="¹ÙÅÁÃ¼"/>
      <charset val="129"/>
    </font>
    <font>
      <sz val="11"/>
      <color indexed="20"/>
      <name val="Calibri"/>
      <family val="2"/>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sz val="10"/>
      <name val="Helv"/>
    </font>
    <font>
      <b/>
      <sz val="11"/>
      <color indexed="52"/>
      <name val="Calibri"/>
      <family val="2"/>
    </font>
    <font>
      <b/>
      <sz val="12"/>
      <color indexed="52"/>
      <name val="Arial Narrow"/>
      <family val="2"/>
    </font>
    <font>
      <b/>
      <sz val="10"/>
      <name val="Helv"/>
    </font>
    <font>
      <b/>
      <sz val="11"/>
      <color indexed="9"/>
      <name val="Calibri"/>
      <family val="2"/>
    </font>
    <font>
      <b/>
      <sz val="12"/>
      <color indexed="9"/>
      <name val="Arial Narrow"/>
      <family val="2"/>
    </font>
    <font>
      <sz val="10"/>
      <name val=".VnArial"/>
      <family val="2"/>
    </font>
    <font>
      <sz val="11"/>
      <name val="VNbook-Antiqua"/>
      <family val="2"/>
    </font>
    <font>
      <sz val="10"/>
      <name val="VNI-Aptima"/>
    </font>
    <font>
      <sz val="11"/>
      <name val="VNtimes new roman"/>
      <family val="2"/>
    </font>
    <font>
      <b/>
      <sz val="10"/>
      <name val="MS Sans Serif"/>
      <family val="2"/>
    </font>
    <font>
      <sz val="11"/>
      <name val="Tms Rmn"/>
    </font>
    <font>
      <sz val="10"/>
      <name val="BERNHARD"/>
    </font>
    <font>
      <b/>
      <sz val="12"/>
      <name val="VNTime"/>
      <family val="2"/>
    </font>
    <font>
      <sz val="10"/>
      <name val="MS Serif"/>
      <family val="1"/>
    </font>
    <font>
      <sz val="10"/>
      <name val="Courier"/>
      <family val="3"/>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3"/>
    </font>
    <font>
      <sz val="10"/>
      <name val="Arial CE"/>
      <charset val="238"/>
    </font>
    <font>
      <b/>
      <sz val="1"/>
      <color indexed="8"/>
      <name val="Courier"/>
      <family val="3"/>
    </font>
    <font>
      <sz val="10"/>
      <color indexed="16"/>
      <name val="MS Serif"/>
      <family val="1"/>
    </font>
    <font>
      <sz val="14"/>
      <name val="VNtimes new roman"/>
      <family val="2"/>
    </font>
    <font>
      <i/>
      <sz val="11"/>
      <color indexed="23"/>
      <name val="Calibri"/>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amily val="2"/>
    </font>
    <font>
      <sz val="12"/>
      <name val="VNTime"/>
      <family val="2"/>
    </font>
    <font>
      <sz val="11"/>
      <color indexed="17"/>
      <name val="Calibri"/>
      <family val="2"/>
    </font>
    <font>
      <sz val="12"/>
      <color indexed="17"/>
      <name val="Arial Narrow"/>
      <family val="2"/>
    </font>
    <font>
      <sz val="10"/>
      <name val=".VnArialH"/>
      <family val="2"/>
    </font>
    <font>
      <b/>
      <sz val="12"/>
      <name val=".VnBook-AntiquaH"/>
      <family val="2"/>
    </font>
    <font>
      <b/>
      <sz val="12"/>
      <color indexed="9"/>
      <name val="Tms Rmn"/>
    </font>
    <font>
      <b/>
      <sz val="12"/>
      <name val="Helv"/>
    </font>
    <font>
      <b/>
      <sz val="12"/>
      <name val="Arial"/>
      <family val="2"/>
    </font>
    <font>
      <b/>
      <sz val="15"/>
      <color indexed="54"/>
      <name val="Calibri"/>
      <family val="2"/>
    </font>
    <font>
      <b/>
      <sz val="18"/>
      <name val="Arial"/>
      <family val="2"/>
    </font>
    <font>
      <b/>
      <sz val="13"/>
      <color indexed="54"/>
      <name val="Calibri"/>
      <family val="2"/>
    </font>
    <font>
      <b/>
      <sz val="11"/>
      <color indexed="54"/>
      <name val="Calibri"/>
      <family val="2"/>
    </font>
    <font>
      <b/>
      <sz val="11"/>
      <color indexed="56"/>
      <name val="Arial Narrow"/>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2"/>
      <color indexed="62"/>
      <name val="Arial Narrow"/>
      <family val="2"/>
    </font>
    <font>
      <b/>
      <sz val="14"/>
      <name val=".VnTime"/>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1"/>
      <color indexed="52"/>
      <name val="Calibri"/>
      <family val="2"/>
    </font>
    <font>
      <sz val="12"/>
      <color indexed="52"/>
      <name val="Arial Narrow"/>
      <family val="2"/>
    </font>
    <font>
      <sz val="8"/>
      <name val="VNarial"/>
      <family val="2"/>
    </font>
    <font>
      <b/>
      <sz val="11"/>
      <name val="Helv"/>
    </font>
    <font>
      <sz val="10"/>
      <name val=".VnAvant"/>
      <family val="2"/>
    </font>
    <font>
      <sz val="12"/>
      <name val="Arial"/>
      <family val="2"/>
    </font>
    <font>
      <sz val="11"/>
      <color indexed="60"/>
      <name val="Calibri"/>
      <family val="2"/>
    </font>
    <font>
      <sz val="12"/>
      <color indexed="60"/>
      <name val="Arial Narrow"/>
      <family val="2"/>
    </font>
    <font>
      <sz val="7"/>
      <name val="Small Fonts"/>
      <family val="2"/>
    </font>
    <font>
      <b/>
      <sz val="12"/>
      <name val="VN-NTime"/>
    </font>
    <font>
      <sz val="12"/>
      <name val="???"/>
      <family val="1"/>
      <charset val="129"/>
    </font>
    <font>
      <sz val="12"/>
      <name val="바탕체"/>
      <family val="1"/>
      <charset val="129"/>
    </font>
    <font>
      <sz val="10"/>
      <name val="Arial"/>
      <family val="2"/>
      <charset val="163"/>
    </font>
    <font>
      <sz val="10"/>
      <color indexed="8"/>
      <name val="Times New Roman"/>
      <family val="2"/>
    </font>
    <font>
      <sz val="13"/>
      <name val="Times New Roman"/>
      <family val="1"/>
      <charset val="163"/>
    </font>
    <font>
      <sz val="13"/>
      <name val="Arial"/>
      <family val="2"/>
    </font>
    <font>
      <sz val="10"/>
      <name val="VNlucida sans"/>
      <family val="2"/>
    </font>
    <font>
      <sz val="11"/>
      <name val="VNI-Aptima"/>
    </font>
    <font>
      <b/>
      <sz val="11"/>
      <name val="Arial"/>
      <family val="2"/>
    </font>
    <font>
      <b/>
      <sz val="12"/>
      <color indexed="63"/>
      <name val="Arial Narrow"/>
      <family val="2"/>
    </font>
    <font>
      <sz val="14"/>
      <name val=".VnArial Narrow"/>
      <family val="2"/>
    </font>
    <font>
      <sz val="12"/>
      <name val="Helv"/>
      <family val="2"/>
    </font>
    <font>
      <sz val="8"/>
      <name val="Wingdings"/>
      <charset val="2"/>
    </font>
    <font>
      <sz val="8"/>
      <name val="Helv"/>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8"/>
      <name val=".VnHelvetIns"/>
      <family val="2"/>
    </font>
    <font>
      <b/>
      <sz val="12"/>
      <name val="VNI-Times"/>
    </font>
    <font>
      <sz val="12"/>
      <color indexed="8"/>
      <name val=".VnTime"/>
      <family val="2"/>
    </font>
    <font>
      <sz val="12"/>
      <name val="VNTime"/>
    </font>
    <font>
      <sz val="11"/>
      <name val=".VnAvant"/>
      <family val="2"/>
    </font>
    <font>
      <sz val="10"/>
      <name val="VNI-Tekon"/>
    </font>
    <font>
      <b/>
      <sz val="13"/>
      <color indexed="8"/>
      <name val=".VnTimeH"/>
      <family val="2"/>
    </font>
    <font>
      <sz val="14"/>
      <name val=".Vn3DH"/>
      <family val="2"/>
    </font>
    <font>
      <b/>
      <u val="double"/>
      <sz val="12"/>
      <color indexed="12"/>
      <name val=".VnBahamasB"/>
      <family val="2"/>
    </font>
    <font>
      <b/>
      <sz val="18"/>
      <color indexed="56"/>
      <name val="Cambria"/>
      <family val="2"/>
    </font>
    <font>
      <sz val="9.5"/>
      <name val=".VnBlackH"/>
      <family val="2"/>
    </font>
    <font>
      <b/>
      <sz val="10"/>
      <name val=".VnBahamasBH"/>
      <family val="2"/>
    </font>
    <font>
      <b/>
      <sz val="11"/>
      <name val=".VnArialH"/>
      <family val="2"/>
    </font>
    <font>
      <b/>
      <sz val="18"/>
      <color indexed="54"/>
      <name val="Calibri Light"/>
      <family val="2"/>
    </font>
    <font>
      <b/>
      <sz val="11"/>
      <color indexed="8"/>
      <name val="Calibri"/>
      <family val="2"/>
    </font>
    <font>
      <b/>
      <sz val="10"/>
      <name val=".VnArialH"/>
      <family val="2"/>
    </font>
    <font>
      <sz val="10"/>
      <name val=".VnArial Narrow"/>
      <family val="2"/>
    </font>
    <font>
      <sz val="9"/>
      <name val="VNswitzerlandCondensed"/>
      <family val="2"/>
    </font>
    <font>
      <sz val="11"/>
      <name val="VNI-Times"/>
    </font>
    <font>
      <sz val="11"/>
      <color indexed="10"/>
      <name val="Calibri"/>
      <family val="2"/>
    </font>
    <font>
      <sz val="8"/>
      <name val="VNI-Helve"/>
    </font>
    <font>
      <sz val="10"/>
      <color indexed="8"/>
      <name val="MS Sans Serif"/>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2"/>
      <color indexed="10"/>
      <name val="Arial Narrow"/>
      <family val="2"/>
    </font>
    <font>
      <sz val="10"/>
      <name val="Geneva"/>
      <family val="2"/>
    </font>
    <font>
      <sz val="14"/>
      <name val=".VnArial"/>
      <family val="2"/>
    </font>
    <font>
      <sz val="22"/>
      <name val="ＭＳ 明朝"/>
      <family val="1"/>
      <charset val="128"/>
    </font>
    <font>
      <sz val="10"/>
      <name val=" "/>
      <family val="1"/>
      <charset val="136"/>
    </font>
    <font>
      <sz val="14"/>
      <name val="뼻뮝"/>
      <family val="3"/>
      <charset val="129"/>
    </font>
    <font>
      <sz val="12"/>
      <color indexed="8"/>
      <name val="바탕체"/>
      <family val="3"/>
    </font>
    <font>
      <sz val="12"/>
      <name val="뼻뮝"/>
      <family val="1"/>
      <charset val="129"/>
    </font>
    <font>
      <sz val="10"/>
      <name val="VNI-Centur"/>
      <family val="1"/>
    </font>
    <font>
      <sz val="10"/>
      <name val="명조"/>
      <family val="3"/>
      <charset val="129"/>
    </font>
    <font>
      <sz val="12"/>
      <name val="바탕체"/>
      <family val="1"/>
    </font>
    <font>
      <sz val="10"/>
      <name val="돋움체"/>
      <family val="3"/>
      <charset val="129"/>
    </font>
    <font>
      <sz val="12"/>
      <name val="宋体"/>
      <charset val="134"/>
    </font>
    <font>
      <sz val="10"/>
      <color theme="1"/>
      <name val="Arial Narrow"/>
      <family val="2"/>
    </font>
    <font>
      <sz val="9"/>
      <color indexed="81"/>
      <name val="Tahoma"/>
      <family val="2"/>
    </font>
    <font>
      <b/>
      <sz val="9"/>
      <color indexed="81"/>
      <name val="Tahoma"/>
      <family val="2"/>
    </font>
  </fonts>
  <fills count="5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bgColor indexed="9"/>
      </patternFill>
    </fill>
    <fill>
      <patternFill patternType="solid">
        <fgColor indexed="6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darkVertica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49"/>
      </top>
      <bottom style="double">
        <color indexed="49"/>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s>
  <cellStyleXfs count="2867">
    <xf numFmtId="0" fontId="0" fillId="0" borderId="0"/>
    <xf numFmtId="9" fontId="4" fillId="0" borderId="0" applyFont="0" applyFill="0" applyBorder="0" applyAlignment="0" applyProtection="0"/>
    <xf numFmtId="0" fontId="9" fillId="0" borderId="0"/>
    <xf numFmtId="0" fontId="9" fillId="0" borderId="0"/>
    <xf numFmtId="167" fontId="9" fillId="0" borderId="0" applyFont="0" applyFill="0" applyBorder="0" applyAlignment="0" applyProtection="0"/>
    <xf numFmtId="0" fontId="12" fillId="0" borderId="0"/>
    <xf numFmtId="0" fontId="9" fillId="0" borderId="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10" fillId="0" borderId="0"/>
    <xf numFmtId="0" fontId="13" fillId="0" borderId="0"/>
    <xf numFmtId="0" fontId="15" fillId="0" borderId="0"/>
    <xf numFmtId="0" fontId="15" fillId="0" borderId="0" applyFont="0" applyFill="0" applyBorder="0" applyAlignment="0" applyProtection="0"/>
    <xf numFmtId="169" fontId="16" fillId="0" borderId="0" applyFont="0" applyFill="0" applyBorder="0" applyAlignment="0" applyProtection="0"/>
    <xf numFmtId="0" fontId="16"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167" fontId="16" fillId="0" borderId="0" applyFont="0" applyFill="0" applyBorder="0" applyAlignment="0" applyProtection="0"/>
    <xf numFmtId="167" fontId="17" fillId="0" borderId="0" applyFont="0" applyFill="0" applyBorder="0" applyAlignment="0" applyProtection="0"/>
    <xf numFmtId="0" fontId="15" fillId="0" borderId="0"/>
    <xf numFmtId="0" fontId="16" fillId="0" borderId="0"/>
    <xf numFmtId="0" fontId="16" fillId="0" borderId="0"/>
    <xf numFmtId="0" fontId="9" fillId="0" borderId="0"/>
    <xf numFmtId="0" fontId="4" fillId="0" borderId="0"/>
    <xf numFmtId="0" fontId="15" fillId="0" borderId="0"/>
    <xf numFmtId="0" fontId="15" fillId="0" borderId="0"/>
    <xf numFmtId="0" fontId="15" fillId="0" borderId="0"/>
    <xf numFmtId="0" fontId="4" fillId="0" borderId="0"/>
    <xf numFmtId="0" fontId="15" fillId="0" borderId="0"/>
    <xf numFmtId="0" fontId="15" fillId="0" borderId="0"/>
    <xf numFmtId="0" fontId="4" fillId="0" borderId="0"/>
    <xf numFmtId="170" fontId="15" fillId="0" borderId="0" applyFont="0" applyFill="0" applyBorder="0" applyAlignment="0" applyProtection="0"/>
    <xf numFmtId="0" fontId="9" fillId="0" borderId="0"/>
    <xf numFmtId="0" fontId="9" fillId="0" borderId="0"/>
    <xf numFmtId="0" fontId="15" fillId="0" borderId="0"/>
    <xf numFmtId="0" fontId="15" fillId="0" borderId="0"/>
    <xf numFmtId="0" fontId="17" fillId="0" borderId="0"/>
    <xf numFmtId="0" fontId="4" fillId="0" borderId="0"/>
    <xf numFmtId="0" fontId="15" fillId="0" borderId="0"/>
    <xf numFmtId="0" fontId="57" fillId="0" borderId="0"/>
    <xf numFmtId="0" fontId="57" fillId="0" borderId="0"/>
    <xf numFmtId="0" fontId="10" fillId="0" borderId="0"/>
    <xf numFmtId="176" fontId="59" fillId="0" borderId="0" applyFont="0" applyFill="0" applyBorder="0" applyAlignment="0" applyProtection="0"/>
    <xf numFmtId="0" fontId="16" fillId="0" borderId="0" applyNumberFormat="0" applyFill="0" applyBorder="0" applyAlignment="0" applyProtection="0"/>
    <xf numFmtId="3" fontId="60" fillId="0" borderId="1"/>
    <xf numFmtId="172" fontId="61" fillId="0" borderId="13" applyFont="0" applyBorder="0"/>
    <xf numFmtId="177" fontId="61" fillId="0" borderId="13" applyFont="0" applyBorder="0"/>
    <xf numFmtId="178" fontId="11" fillId="0" borderId="0" applyBorder="0"/>
    <xf numFmtId="177" fontId="61" fillId="0" borderId="13" applyFont="0" applyBorder="0"/>
    <xf numFmtId="172" fontId="61" fillId="0" borderId="13" applyFont="0" applyBorder="0"/>
    <xf numFmtId="172" fontId="61" fillId="0" borderId="13" applyFont="0" applyBorder="0"/>
    <xf numFmtId="172" fontId="61" fillId="0" borderId="13" applyFont="0" applyBorder="0"/>
    <xf numFmtId="0" fontId="62" fillId="0" borderId="0"/>
    <xf numFmtId="179" fontId="9"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80" fontId="14" fillId="0" borderId="0" applyFont="0" applyFill="0" applyBorder="0" applyAlignment="0" applyProtection="0"/>
    <xf numFmtId="181" fontId="9" fillId="0" borderId="0" applyFont="0" applyFill="0" applyBorder="0" applyAlignment="0" applyProtection="0"/>
    <xf numFmtId="0" fontId="9" fillId="0" borderId="0" applyNumberFormat="0" applyFill="0" applyBorder="0" applyAlignment="0" applyProtection="0"/>
    <xf numFmtId="0" fontId="64" fillId="0" borderId="0" applyFont="0" applyFill="0" applyBorder="0" applyAlignment="0" applyProtection="0"/>
    <xf numFmtId="0" fontId="65" fillId="0" borderId="14"/>
    <xf numFmtId="182" fontId="66" fillId="0" borderId="0" applyFont="0" applyFill="0" applyBorder="0" applyAlignment="0" applyProtection="0"/>
    <xf numFmtId="183" fontId="66" fillId="0" borderId="0" applyFont="0" applyFill="0" applyBorder="0" applyAlignment="0" applyProtection="0"/>
    <xf numFmtId="184" fontId="67" fillId="0" borderId="0" applyFont="0" applyFill="0" applyBorder="0" applyAlignment="0" applyProtection="0"/>
    <xf numFmtId="185" fontId="62" fillId="0" borderId="0" applyFont="0" applyFill="0" applyBorder="0" applyAlignment="0" applyProtection="0"/>
    <xf numFmtId="168" fontId="68" fillId="0" borderId="0" applyFont="0" applyFill="0" applyBorder="0" applyAlignment="0" applyProtection="0"/>
    <xf numFmtId="169" fontId="68" fillId="0" borderId="0" applyFont="0" applyFill="0" applyBorder="0" applyAlignment="0" applyProtection="0"/>
    <xf numFmtId="186" fontId="69" fillId="0" borderId="0" applyFont="0" applyFill="0" applyBorder="0" applyAlignment="0" applyProtection="0"/>
    <xf numFmtId="0" fontId="7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71" fillId="0" borderId="0"/>
    <xf numFmtId="0" fontId="9" fillId="0" borderId="0" applyNumberFormat="0" applyFill="0" applyBorder="0" applyAlignment="0" applyProtection="0"/>
    <xf numFmtId="168" fontId="16"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89" fontId="16" fillId="0" borderId="0" applyFont="0" applyFill="0" applyBorder="0" applyAlignment="0" applyProtection="0"/>
    <xf numFmtId="0" fontId="9" fillId="0" borderId="0" applyNumberForma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73" fillId="0" borderId="0"/>
    <xf numFmtId="0" fontId="73" fillId="0" borderId="0"/>
    <xf numFmtId="0" fontId="73" fillId="0" borderId="0"/>
    <xf numFmtId="0" fontId="73" fillId="0" borderId="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3" fillId="0" borderId="0"/>
    <xf numFmtId="176" fontId="72" fillId="0" borderId="0" applyFont="0" applyFill="0" applyBorder="0" applyAlignment="0" applyProtection="0"/>
    <xf numFmtId="190" fontId="59" fillId="0" borderId="0" applyFont="0" applyFill="0" applyBorder="0" applyAlignment="0" applyProtection="0"/>
    <xf numFmtId="188" fontId="72" fillId="0" borderId="0" applyFont="0" applyFill="0" applyBorder="0" applyAlignment="0" applyProtection="0"/>
    <xf numFmtId="188" fontId="72"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87" fontId="72" fillId="0" borderId="0" applyFont="0" applyFill="0" applyBorder="0" applyAlignment="0" applyProtection="0"/>
    <xf numFmtId="164"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90"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64" fontId="72" fillId="0" borderId="0" applyFont="0" applyFill="0" applyBorder="0" applyAlignment="0" applyProtection="0"/>
    <xf numFmtId="190" fontId="59" fillId="0" borderId="0" applyFont="0" applyFill="0" applyBorder="0" applyAlignment="0" applyProtection="0"/>
    <xf numFmtId="164" fontId="72" fillId="0" borderId="0" applyFont="0" applyFill="0" applyBorder="0" applyAlignment="0" applyProtection="0"/>
    <xf numFmtId="0" fontId="63" fillId="0" borderId="0"/>
    <xf numFmtId="191" fontId="72" fillId="0" borderId="0" applyFont="0" applyFill="0" applyBorder="0" applyAlignment="0" applyProtection="0"/>
    <xf numFmtId="0" fontId="73" fillId="0" borderId="0"/>
    <xf numFmtId="0" fontId="73" fillId="0" borderId="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5" fillId="0" borderId="0" applyFon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3" fillId="0" borderId="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194" fontId="59" fillId="0" borderId="0" applyFont="0" applyFill="0" applyBorder="0" applyAlignment="0" applyProtection="0"/>
    <xf numFmtId="182"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87" fontId="72"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9" fontId="59" fillId="0" borderId="0" applyFont="0" applyFill="0" applyBorder="0" applyAlignment="0" applyProtection="0"/>
    <xf numFmtId="188"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82"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4"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8"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4"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9"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0" fontId="63" fillId="0" borderId="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0" fontId="9" fillId="0" borderId="0" applyNumberFormat="0" applyFill="0" applyBorder="0" applyAlignment="0" applyProtection="0"/>
    <xf numFmtId="18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63" fillId="0" borderId="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8"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63" fillId="0" borderId="0"/>
    <xf numFmtId="176" fontId="72" fillId="0" borderId="0" applyFont="0" applyFill="0" applyBorder="0" applyAlignment="0" applyProtection="0"/>
    <xf numFmtId="164"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73" fillId="0" borderId="0"/>
    <xf numFmtId="0" fontId="73" fillId="0" borderId="0"/>
    <xf numFmtId="0" fontId="73" fillId="0" borderId="0"/>
    <xf numFmtId="0" fontId="73" fillId="0" borderId="0"/>
    <xf numFmtId="182" fontId="72" fillId="0" borderId="0" applyFont="0" applyFill="0" applyBorder="0" applyAlignment="0" applyProtection="0"/>
    <xf numFmtId="182" fontId="72" fillId="0" borderId="0" applyFont="0" applyFill="0" applyBorder="0" applyAlignment="0" applyProtection="0"/>
    <xf numFmtId="246" fontId="78" fillId="0" borderId="0" applyFont="0" applyFill="0" applyBorder="0" applyAlignment="0" applyProtection="0"/>
    <xf numFmtId="247" fontId="79" fillId="0" borderId="0" applyFont="0" applyFill="0" applyBorder="0" applyAlignment="0" applyProtection="0"/>
    <xf numFmtId="248" fontId="79" fillId="0" borderId="0" applyFont="0" applyFill="0" applyBorder="0" applyAlignment="0" applyProtection="0"/>
    <xf numFmtId="249" fontId="9" fillId="0" borderId="0" applyFont="0" applyFill="0" applyBorder="0" applyAlignment="0" applyProtection="0"/>
    <xf numFmtId="250" fontId="9" fillId="0" borderId="0" applyFont="0" applyFill="0" applyBorder="0" applyAlignment="0" applyProtection="0"/>
    <xf numFmtId="0" fontId="80" fillId="0" borderId="0"/>
    <xf numFmtId="0" fontId="81" fillId="0" borderId="0"/>
    <xf numFmtId="0" fontId="81" fillId="0" borderId="0"/>
    <xf numFmtId="0" fontId="14" fillId="0" borderId="0"/>
    <xf numFmtId="1" fontId="82" fillId="0" borderId="1" applyBorder="0" applyAlignment="0">
      <alignment horizontal="center"/>
    </xf>
    <xf numFmtId="3" fontId="60" fillId="0" borderId="1"/>
    <xf numFmtId="3" fontId="60" fillId="0" borderId="1"/>
    <xf numFmtId="0" fontId="83" fillId="0" borderId="15" applyFont="0" applyAlignment="0">
      <alignment horizontal="left"/>
    </xf>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5" fillId="19" borderId="0"/>
    <xf numFmtId="0" fontId="85" fillId="19" borderId="0"/>
    <xf numFmtId="0" fontId="11" fillId="0" borderId="16" applyAlignment="0"/>
    <xf numFmtId="0" fontId="11" fillId="0" borderId="16" applyAlignment="0"/>
    <xf numFmtId="0" fontId="11" fillId="0" borderId="16" applyAlignment="0"/>
    <xf numFmtId="0" fontId="11" fillId="0" borderId="16" applyAlignment="0"/>
    <xf numFmtId="0" fontId="85" fillId="20"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11" fillId="0" borderId="16" applyAlignment="0"/>
    <xf numFmtId="0" fontId="11" fillId="0" borderId="16" applyAlignment="0"/>
    <xf numFmtId="246" fontId="78" fillId="0" borderId="0" applyFont="0" applyFill="0" applyBorder="0" applyAlignment="0" applyProtection="0"/>
    <xf numFmtId="0" fontId="11" fillId="0" borderId="16" applyAlignment="0"/>
    <xf numFmtId="0" fontId="11" fillId="0" borderId="16" applyAlignment="0"/>
    <xf numFmtId="246" fontId="78" fillId="0" borderId="0" applyFont="0" applyFill="0" applyBorder="0" applyAlignment="0" applyProtection="0"/>
    <xf numFmtId="0" fontId="85" fillId="19"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0" fontId="85" fillId="19" borderId="0"/>
    <xf numFmtId="0" fontId="11" fillId="0" borderId="17" applyFill="0" applyAlignment="0"/>
    <xf numFmtId="0" fontId="83" fillId="0" borderId="15" applyFont="0" applyAlignment="0">
      <alignment horizontal="left"/>
    </xf>
    <xf numFmtId="0" fontId="83" fillId="0" borderId="15" applyFont="0" applyAlignment="0">
      <alignment horizontal="left"/>
    </xf>
    <xf numFmtId="0" fontId="85" fillId="20" borderId="0"/>
    <xf numFmtId="0" fontId="11" fillId="0" borderId="17" applyFill="0" applyAlignment="0"/>
    <xf numFmtId="0" fontId="85" fillId="19" borderId="0"/>
    <xf numFmtId="0" fontId="85" fillId="19" borderId="0"/>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246" fontId="78" fillId="0" borderId="0" applyFont="0" applyFill="0" applyBorder="0" applyAlignment="0" applyProtection="0"/>
    <xf numFmtId="246" fontId="78" fillId="0" borderId="0" applyFont="0" applyFill="0" applyBorder="0" applyAlignment="0" applyProtection="0"/>
    <xf numFmtId="0" fontId="11" fillId="0" borderId="16" applyAlignment="0"/>
    <xf numFmtId="0" fontId="11" fillId="0" borderId="16" applyAlignment="0"/>
    <xf numFmtId="0" fontId="11" fillId="0" borderId="16" applyAlignment="0"/>
    <xf numFmtId="0" fontId="83" fillId="0" borderId="15" applyFont="0" applyAlignment="0">
      <alignment horizontal="left"/>
    </xf>
    <xf numFmtId="0" fontId="11" fillId="0" borderId="16" applyAlignment="0"/>
    <xf numFmtId="0" fontId="11" fillId="0" borderId="16" applyAlignment="0"/>
    <xf numFmtId="0" fontId="85" fillId="19" borderId="0"/>
    <xf numFmtId="0" fontId="85" fillId="19" borderId="0"/>
    <xf numFmtId="246" fontId="78" fillId="0" borderId="0" applyFont="0" applyFill="0" applyBorder="0" applyAlignment="0" applyProtection="0"/>
    <xf numFmtId="246" fontId="78" fillId="0" borderId="0" applyFont="0" applyFill="0" applyBorder="0" applyAlignment="0" applyProtection="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5" fillId="19" borderId="0"/>
    <xf numFmtId="0" fontId="85" fillId="19" borderId="0"/>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3" fillId="0" borderId="15" applyFont="0" applyAlignment="0">
      <alignment horizontal="left"/>
    </xf>
    <xf numFmtId="0" fontId="83" fillId="0" borderId="15" applyFont="0" applyAlignment="0">
      <alignment horizontal="left"/>
    </xf>
    <xf numFmtId="0" fontId="85" fillId="19" borderId="0"/>
    <xf numFmtId="0" fontId="84" fillId="19" borderId="0"/>
    <xf numFmtId="0" fontId="84" fillId="19" borderId="0"/>
    <xf numFmtId="0" fontId="84" fillId="19" borderId="0"/>
    <xf numFmtId="0" fontId="84" fillId="19" borderId="0"/>
    <xf numFmtId="0" fontId="11" fillId="0" borderId="16" applyAlignment="0"/>
    <xf numFmtId="0" fontId="11" fillId="0" borderId="16" applyAlignment="0"/>
    <xf numFmtId="0" fontId="86" fillId="0" borderId="0" applyFont="0" applyFill="0" applyBorder="0" applyAlignment="0">
      <alignment horizontal="left"/>
    </xf>
    <xf numFmtId="0" fontId="85" fillId="19" borderId="0"/>
    <xf numFmtId="0" fontId="85" fillId="19" borderId="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83" fillId="0" borderId="15" applyFont="0" applyAlignment="0">
      <alignment horizontal="left"/>
    </xf>
    <xf numFmtId="0" fontId="11" fillId="0" borderId="16" applyAlignment="0"/>
    <xf numFmtId="0" fontId="85" fillId="19" borderId="0"/>
    <xf numFmtId="0" fontId="83" fillId="0" borderId="15" applyFont="0" applyAlignment="0">
      <alignment horizontal="left"/>
    </xf>
    <xf numFmtId="0" fontId="85" fillId="19" borderId="0"/>
    <xf numFmtId="0" fontId="83" fillId="0" borderId="15" applyFont="0" applyAlignment="0">
      <alignment horizontal="left"/>
    </xf>
    <xf numFmtId="0" fontId="11" fillId="0" borderId="16" applyAlignment="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5" fillId="19" borderId="0"/>
    <xf numFmtId="0" fontId="83" fillId="0" borderId="15" applyFont="0" applyAlignment="0">
      <alignment horizontal="left"/>
    </xf>
    <xf numFmtId="0" fontId="85" fillId="19" borderId="0"/>
    <xf numFmtId="0" fontId="11" fillId="0" borderId="16" applyAlignment="0"/>
    <xf numFmtId="0" fontId="11" fillId="0" borderId="16" applyAlignment="0"/>
    <xf numFmtId="0" fontId="87" fillId="0" borderId="1" applyNumberFormat="0" applyFont="0" applyBorder="0">
      <alignment horizontal="left" indent="2"/>
    </xf>
    <xf numFmtId="0" fontId="86" fillId="0" borderId="0" applyFont="0" applyFill="0" applyBorder="0" applyAlignment="0">
      <alignment horizontal="left"/>
    </xf>
    <xf numFmtId="0" fontId="87" fillId="0" borderId="1" applyNumberFormat="0" applyFont="0" applyBorder="0">
      <alignment horizontal="left" indent="2"/>
    </xf>
    <xf numFmtId="0" fontId="85" fillId="19" borderId="0"/>
    <xf numFmtId="0" fontId="85" fillId="19" borderId="0"/>
    <xf numFmtId="0" fontId="88" fillId="0" borderId="0"/>
    <xf numFmtId="0" fontId="89" fillId="21" borderId="18" applyFont="0" applyFill="0" applyAlignment="0">
      <alignment vertical="center" wrapText="1"/>
    </xf>
    <xf numFmtId="9" fontId="90" fillId="0" borderId="0" applyBorder="0" applyAlignment="0" applyProtection="0"/>
    <xf numFmtId="0" fontId="91" fillId="19" borderId="0"/>
    <xf numFmtId="0" fontId="84" fillId="19" borderId="0"/>
    <xf numFmtId="0" fontId="84" fillId="19" borderId="0"/>
    <xf numFmtId="0" fontId="84" fillId="19" borderId="0"/>
    <xf numFmtId="0" fontId="84" fillId="19" borderId="0"/>
    <xf numFmtId="0" fontId="91" fillId="20" borderId="0"/>
    <xf numFmtId="0" fontId="16" fillId="0" borderId="16" applyNumberFormat="0" applyFill="0"/>
    <xf numFmtId="0" fontId="84" fillId="19" borderId="0"/>
    <xf numFmtId="0" fontId="84" fillId="19" borderId="0"/>
    <xf numFmtId="0" fontId="84" fillId="19" borderId="0"/>
    <xf numFmtId="0" fontId="84" fillId="19" borderId="0"/>
    <xf numFmtId="0" fontId="16" fillId="0" borderId="16" applyNumberFormat="0" applyFill="0"/>
    <xf numFmtId="0" fontId="16" fillId="0" borderId="16" applyNumberFormat="0" applyFill="0"/>
    <xf numFmtId="0" fontId="16" fillId="0" borderId="16" applyNumberFormat="0" applyFill="0"/>
    <xf numFmtId="0" fontId="91" fillId="19" borderId="0"/>
    <xf numFmtId="0" fontId="16" fillId="0" borderId="16" applyNumberFormat="0" applyFill="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84" fillId="19" borderId="0"/>
    <xf numFmtId="0" fontId="84" fillId="19" borderId="0"/>
    <xf numFmtId="0" fontId="84" fillId="19" borderId="0"/>
    <xf numFmtId="0" fontId="84" fillId="19" borderId="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91" fillId="19" borderId="0"/>
    <xf numFmtId="0" fontId="91" fillId="19" borderId="0"/>
    <xf numFmtId="0" fontId="87" fillId="0" borderId="1" applyNumberFormat="0" applyFont="0" applyBorder="0" applyAlignment="0">
      <alignment horizontal="center"/>
    </xf>
    <xf numFmtId="0" fontId="87" fillId="0" borderId="1" applyNumberFormat="0" applyFont="0" applyBorder="0" applyAlignment="0">
      <alignment horizontal="center"/>
    </xf>
    <xf numFmtId="0" fontId="16" fillId="0" borderId="0"/>
    <xf numFmtId="0" fontId="15" fillId="22" borderId="0" applyNumberFormat="0" applyBorder="0" applyAlignment="0" applyProtection="0"/>
    <xf numFmtId="0" fontId="92" fillId="7" borderId="0" applyNumberFormat="0" applyBorder="0" applyAlignment="0" applyProtection="0"/>
    <xf numFmtId="0" fontId="15" fillId="23" borderId="0" applyNumberFormat="0" applyBorder="0" applyAlignment="0" applyProtection="0"/>
    <xf numFmtId="0" fontId="92" fillId="8" borderId="0" applyNumberFormat="0" applyBorder="0" applyAlignment="0" applyProtection="0"/>
    <xf numFmtId="0" fontId="15" fillId="24" borderId="0" applyNumberFormat="0" applyBorder="0" applyAlignment="0" applyProtection="0"/>
    <xf numFmtId="0" fontId="92" fillId="9" borderId="0" applyNumberFormat="0" applyBorder="0" applyAlignment="0" applyProtection="0"/>
    <xf numFmtId="0" fontId="15" fillId="25" borderId="0" applyNumberFormat="0" applyBorder="0" applyAlignment="0" applyProtection="0"/>
    <xf numFmtId="0" fontId="92" fillId="10" borderId="0" applyNumberFormat="0" applyBorder="0" applyAlignment="0" applyProtection="0"/>
    <xf numFmtId="0" fontId="15" fillId="7" borderId="0" applyNumberFormat="0" applyBorder="0" applyAlignment="0" applyProtection="0"/>
    <xf numFmtId="0" fontId="92" fillId="22" borderId="0" applyNumberFormat="0" applyBorder="0" applyAlignment="0" applyProtection="0"/>
    <xf numFmtId="0" fontId="15" fillId="9" borderId="0" applyNumberFormat="0" applyBorder="0" applyAlignment="0" applyProtection="0"/>
    <xf numFmtId="0" fontId="92" fillId="2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9" fillId="0" borderId="0"/>
    <xf numFmtId="0" fontId="93" fillId="19" borderId="0"/>
    <xf numFmtId="0" fontId="84" fillId="19" borderId="0"/>
    <xf numFmtId="0" fontId="84" fillId="19" borderId="0"/>
    <xf numFmtId="0" fontId="84" fillId="19" borderId="0"/>
    <xf numFmtId="0" fontId="84" fillId="19" borderId="0"/>
    <xf numFmtId="0" fontId="93" fillId="20"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93" fillId="19" borderId="0"/>
    <xf numFmtId="0" fontId="10" fillId="0" borderId="0"/>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16" fillId="0" borderId="0">
      <alignment wrapText="1"/>
    </xf>
    <xf numFmtId="0" fontId="16" fillId="0" borderId="0">
      <alignment wrapText="1"/>
    </xf>
    <xf numFmtId="0" fontId="16"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15" fillId="26" borderId="0" applyNumberFormat="0" applyBorder="0" applyAlignment="0" applyProtection="0"/>
    <xf numFmtId="0" fontId="92" fillId="26" borderId="0" applyNumberFormat="0" applyBorder="0" applyAlignment="0" applyProtection="0"/>
    <xf numFmtId="0" fontId="15" fillId="23" borderId="0" applyNumberFormat="0" applyBorder="0" applyAlignment="0" applyProtection="0"/>
    <xf numFmtId="0" fontId="92" fillId="27" borderId="0" applyNumberFormat="0" applyBorder="0" applyAlignment="0" applyProtection="0"/>
    <xf numFmtId="0" fontId="15" fillId="28" borderId="0" applyNumberFormat="0" applyBorder="0" applyAlignment="0" applyProtection="0"/>
    <xf numFmtId="0" fontId="92" fillId="11" borderId="0" applyNumberFormat="0" applyBorder="0" applyAlignment="0" applyProtection="0"/>
    <xf numFmtId="0" fontId="15" fillId="29" borderId="0" applyNumberFormat="0" applyBorder="0" applyAlignment="0" applyProtection="0"/>
    <xf numFmtId="0" fontId="92" fillId="10" borderId="0" applyNumberFormat="0" applyBorder="0" applyAlignment="0" applyProtection="0"/>
    <xf numFmtId="0" fontId="15" fillId="26" borderId="0" applyNumberFormat="0" applyBorder="0" applyAlignment="0" applyProtection="0"/>
    <xf numFmtId="0" fontId="92" fillId="26" borderId="0" applyNumberFormat="0" applyBorder="0" applyAlignment="0" applyProtection="0"/>
    <xf numFmtId="0" fontId="15" fillId="29" borderId="0" applyNumberFormat="0" applyBorder="0" applyAlignment="0" applyProtection="0"/>
    <xf numFmtId="0" fontId="92" fillId="30"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6" fillId="0" borderId="0"/>
    <xf numFmtId="0" fontId="16" fillId="0" borderId="0"/>
    <xf numFmtId="0" fontId="16" fillId="0" borderId="0"/>
    <xf numFmtId="0" fontId="62" fillId="0" borderId="0"/>
    <xf numFmtId="0" fontId="62" fillId="0" borderId="0"/>
    <xf numFmtId="0" fontId="62" fillId="0" borderId="0"/>
    <xf numFmtId="0" fontId="62" fillId="0" borderId="0"/>
    <xf numFmtId="0" fontId="95" fillId="26" borderId="0" applyNumberFormat="0" applyBorder="0" applyAlignment="0" applyProtection="0"/>
    <xf numFmtId="0" fontId="96" fillId="31" borderId="0" applyNumberFormat="0" applyBorder="0" applyAlignment="0" applyProtection="0"/>
    <xf numFmtId="0" fontId="95" fillId="23" borderId="0" applyNumberFormat="0" applyBorder="0" applyAlignment="0" applyProtection="0"/>
    <xf numFmtId="0" fontId="96" fillId="27" borderId="0" applyNumberFormat="0" applyBorder="0" applyAlignment="0" applyProtection="0"/>
    <xf numFmtId="0" fontId="95" fillId="28" borderId="0" applyNumberFormat="0" applyBorder="0" applyAlignment="0" applyProtection="0"/>
    <xf numFmtId="0" fontId="96" fillId="11" borderId="0" applyNumberFormat="0" applyBorder="0" applyAlignment="0" applyProtection="0"/>
    <xf numFmtId="0" fontId="95" fillId="29" borderId="0" applyNumberFormat="0" applyBorder="0" applyAlignment="0" applyProtection="0"/>
    <xf numFmtId="0" fontId="96" fillId="12" borderId="0" applyNumberFormat="0" applyBorder="0" applyAlignment="0" applyProtection="0"/>
    <xf numFmtId="0" fontId="95" fillId="32"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13" borderId="0" applyNumberFormat="0" applyBorder="0" applyAlignment="0" applyProtection="0"/>
    <xf numFmtId="0" fontId="95" fillId="31" borderId="0" applyNumberFormat="0" applyBorder="0" applyAlignment="0" applyProtection="0"/>
    <xf numFmtId="0" fontId="95" fillId="27" borderId="0" applyNumberFormat="0" applyBorder="0" applyAlignment="0" applyProtection="0"/>
    <xf numFmtId="0" fontId="95" fillId="11"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13" borderId="0" applyNumberFormat="0" applyBorder="0" applyAlignment="0" applyProtection="0"/>
    <xf numFmtId="0" fontId="97" fillId="0" borderId="0"/>
    <xf numFmtId="0" fontId="97" fillId="0" borderId="0"/>
    <xf numFmtId="0" fontId="97" fillId="0" borderId="0"/>
    <xf numFmtId="0" fontId="97" fillId="0" borderId="0"/>
    <xf numFmtId="0" fontId="95" fillId="32" borderId="0" applyNumberFormat="0" applyBorder="0" applyAlignment="0" applyProtection="0"/>
    <xf numFmtId="0" fontId="96" fillId="34" borderId="0" applyNumberFormat="0" applyBorder="0" applyAlignment="0" applyProtection="0"/>
    <xf numFmtId="0" fontId="95" fillId="35" borderId="0" applyNumberFormat="0" applyBorder="0" applyAlignment="0" applyProtection="0"/>
    <xf numFmtId="0" fontId="96" fillId="36" borderId="0" applyNumberFormat="0" applyBorder="0" applyAlignment="0" applyProtection="0"/>
    <xf numFmtId="0" fontId="95" fillId="37" borderId="0" applyNumberFormat="0" applyBorder="0" applyAlignment="0" applyProtection="0"/>
    <xf numFmtId="0" fontId="96" fillId="33" borderId="0" applyNumberFormat="0" applyBorder="0" applyAlignment="0" applyProtection="0"/>
    <xf numFmtId="0" fontId="95" fillId="30" borderId="0" applyNumberFormat="0" applyBorder="0" applyAlignment="0" applyProtection="0"/>
    <xf numFmtId="0" fontId="96" fillId="12" borderId="0" applyNumberFormat="0" applyBorder="0" applyAlignment="0" applyProtection="0"/>
    <xf numFmtId="0" fontId="95" fillId="34"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35" borderId="0" applyNumberFormat="0" applyBorder="0" applyAlignment="0" applyProtection="0"/>
    <xf numFmtId="0" fontId="50" fillId="0" borderId="0" applyNumberFormat="0" applyAlignment="0"/>
    <xf numFmtId="251" fontId="9" fillId="0" borderId="0" applyFont="0" applyFill="0" applyBorder="0" applyAlignment="0" applyProtection="0"/>
    <xf numFmtId="0" fontId="98" fillId="0" borderId="0" applyFont="0" applyFill="0" applyBorder="0" applyAlignment="0" applyProtection="0"/>
    <xf numFmtId="252" fontId="59" fillId="0" borderId="0" applyFont="0" applyFill="0" applyBorder="0" applyAlignment="0" applyProtection="0"/>
    <xf numFmtId="253" fontId="9" fillId="0" borderId="0" applyFont="0" applyFill="0" applyBorder="0" applyAlignment="0" applyProtection="0"/>
    <xf numFmtId="0" fontId="98" fillId="0" borderId="0" applyFont="0" applyFill="0" applyBorder="0" applyAlignment="0" applyProtection="0"/>
    <xf numFmtId="251" fontId="59" fillId="0" borderId="0" applyFont="0" applyFill="0" applyBorder="0" applyAlignment="0" applyProtection="0"/>
    <xf numFmtId="0" fontId="20" fillId="0" borderId="0">
      <alignment horizontal="center" wrapText="1"/>
      <protection locked="0"/>
    </xf>
    <xf numFmtId="0" fontId="99" fillId="0" borderId="0" applyNumberFormat="0" applyBorder="0" applyAlignment="0">
      <alignment horizontal="center"/>
    </xf>
    <xf numFmtId="233" fontId="100" fillId="0" borderId="0" applyFont="0" applyFill="0" applyBorder="0" applyAlignment="0" applyProtection="0"/>
    <xf numFmtId="0" fontId="98" fillId="0" borderId="0" applyFont="0" applyFill="0" applyBorder="0" applyAlignment="0" applyProtection="0"/>
    <xf numFmtId="233" fontId="100" fillId="0" borderId="0" applyFont="0" applyFill="0" applyBorder="0" applyAlignment="0" applyProtection="0"/>
    <xf numFmtId="208" fontId="100" fillId="0" borderId="0" applyFont="0" applyFill="0" applyBorder="0" applyAlignment="0" applyProtection="0"/>
    <xf numFmtId="0" fontId="98" fillId="0" borderId="0" applyFont="0" applyFill="0" applyBorder="0" applyAlignment="0" applyProtection="0"/>
    <xf numFmtId="208" fontId="100" fillId="0" borderId="0" applyFont="0" applyFill="0" applyBorder="0" applyAlignment="0" applyProtection="0"/>
    <xf numFmtId="182" fontId="59" fillId="0" borderId="0" applyFont="0" applyFill="0" applyBorder="0" applyAlignment="0" applyProtection="0"/>
    <xf numFmtId="0" fontId="9" fillId="0" borderId="0"/>
    <xf numFmtId="0" fontId="101" fillId="8" borderId="0" applyNumberFormat="0" applyBorder="0" applyAlignment="0" applyProtection="0"/>
    <xf numFmtId="0" fontId="102" fillId="8" borderId="0" applyNumberFormat="0" applyBorder="0" applyAlignment="0" applyProtection="0"/>
    <xf numFmtId="0" fontId="103" fillId="0" borderId="0" applyNumberFormat="0" applyFill="0" applyBorder="0" applyAlignment="0" applyProtection="0"/>
    <xf numFmtId="0" fontId="98" fillId="0" borderId="0"/>
    <xf numFmtId="0" fontId="77" fillId="0" borderId="0"/>
    <xf numFmtId="0" fontId="14" fillId="0" borderId="0"/>
    <xf numFmtId="0" fontId="98" fillId="0" borderId="0"/>
    <xf numFmtId="0" fontId="104" fillId="0" borderId="0"/>
    <xf numFmtId="0" fontId="105" fillId="0" borderId="0"/>
    <xf numFmtId="0" fontId="106" fillId="0" borderId="0"/>
    <xf numFmtId="184" fontId="9" fillId="0" borderId="0" applyFont="0" applyFill="0" applyBorder="0" applyAlignment="0" applyProtection="0"/>
    <xf numFmtId="254" fontId="9" fillId="0" borderId="0" applyFont="0" applyFill="0" applyBorder="0" applyAlignment="0" applyProtection="0"/>
    <xf numFmtId="255" fontId="16" fillId="0" borderId="0" applyFill="0" applyBorder="0" applyAlignment="0"/>
    <xf numFmtId="256" fontId="107" fillId="0" borderId="0" applyFill="0" applyBorder="0" applyAlignment="0"/>
    <xf numFmtId="257" fontId="107" fillId="0" borderId="0" applyFill="0" applyBorder="0" applyAlignment="0"/>
    <xf numFmtId="258" fontId="107" fillId="0" borderId="0" applyFill="0" applyBorder="0" applyAlignment="0"/>
    <xf numFmtId="259" fontId="9"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08" fillId="28" borderId="19" applyNumberFormat="0" applyAlignment="0" applyProtection="0"/>
    <xf numFmtId="0" fontId="109" fillId="28" borderId="19" applyNumberFormat="0" applyAlignment="0" applyProtection="0"/>
    <xf numFmtId="0" fontId="110" fillId="0" borderId="0"/>
    <xf numFmtId="262" fontId="72" fillId="0" borderId="0" applyFont="0" applyFill="0" applyBorder="0" applyAlignment="0" applyProtection="0"/>
    <xf numFmtId="204" fontId="116" fillId="0" borderId="0" applyFont="0" applyFill="0" applyBorder="0" applyAlignment="0" applyProtection="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165" fontId="15" fillId="0" borderId="0" applyFont="0" applyFill="0" applyBorder="0" applyAlignment="0" applyProtection="0"/>
    <xf numFmtId="264" fontId="11" fillId="0" borderId="0" applyFill="0" applyBorder="0" applyAlignment="0" applyProtection="0"/>
    <xf numFmtId="264" fontId="11" fillId="0" borderId="0" applyFill="0" applyBorder="0" applyAlignment="0" applyProtection="0"/>
    <xf numFmtId="41" fontId="113" fillId="0" borderId="0" applyFont="0" applyFill="0" applyBorder="0" applyAlignment="0" applyProtection="0"/>
    <xf numFmtId="260" fontId="107" fillId="0" borderId="0" applyFont="0" applyFill="0" applyBorder="0" applyAlignment="0" applyProtection="0"/>
    <xf numFmtId="167" fontId="9" fillId="0" borderId="0" applyFont="0" applyFill="0" applyBorder="0" applyAlignment="0" applyProtection="0"/>
    <xf numFmtId="265" fontId="11" fillId="0" borderId="0" applyFill="0" applyBorder="0" applyAlignment="0" applyProtection="0"/>
    <xf numFmtId="265" fontId="16" fillId="0" borderId="0" applyFill="0" applyBorder="0" applyAlignment="0" applyProtection="0"/>
    <xf numFmtId="266"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3" fillId="0" borderId="0" applyFont="0" applyFill="0" applyBorder="0" applyAlignment="0" applyProtection="0"/>
    <xf numFmtId="43" fontId="15" fillId="0" borderId="0" applyFont="0" applyFill="0" applyBorder="0" applyAlignment="0" applyProtection="0"/>
    <xf numFmtId="267" fontId="14" fillId="0" borderId="0"/>
    <xf numFmtId="3" fontId="9" fillId="0" borderId="0" applyFont="0" applyFill="0" applyBorder="0" applyAlignment="0" applyProtection="0"/>
    <xf numFmtId="0" fontId="119" fillId="0" borderId="0"/>
    <xf numFmtId="0" fontId="107" fillId="0" borderId="0"/>
    <xf numFmtId="3" fontId="11" fillId="0" borderId="0" applyFill="0" applyBorder="0" applyAlignment="0" applyProtection="0"/>
    <xf numFmtId="0" fontId="119" fillId="0" borderId="0"/>
    <xf numFmtId="0" fontId="107" fillId="0" borderId="0"/>
    <xf numFmtId="0" fontId="120" fillId="0" borderId="0">
      <alignment horizontal="center"/>
    </xf>
    <xf numFmtId="0" fontId="121" fillId="0" borderId="0" applyNumberFormat="0" applyAlignment="0">
      <alignment horizontal="left"/>
    </xf>
    <xf numFmtId="0" fontId="122" fillId="0" borderId="0" applyNumberFormat="0" applyAlignment="0"/>
    <xf numFmtId="268" fontId="77" fillId="0" borderId="0" applyFont="0" applyFill="0" applyBorder="0" applyAlignment="0" applyProtection="0"/>
    <xf numFmtId="256" fontId="107" fillId="0" borderId="0" applyFont="0" applyFill="0" applyBorder="0" applyAlignment="0" applyProtection="0"/>
    <xf numFmtId="269" fontId="116"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69" fontId="116" fillId="0" borderId="0" applyFont="0" applyFill="0" applyBorder="0" applyAlignment="0" applyProtection="0"/>
    <xf numFmtId="272" fontId="9" fillId="0" borderId="0"/>
    <xf numFmtId="0" fontId="111" fillId="37" borderId="20" applyNumberFormat="0" applyAlignment="0" applyProtection="0"/>
    <xf numFmtId="0" fontId="112" fillId="37" borderId="20" applyNumberFormat="0" applyAlignment="0" applyProtection="0"/>
    <xf numFmtId="172" fontId="113" fillId="0" borderId="0" applyFont="0" applyFill="0" applyBorder="0" applyAlignment="0" applyProtection="0"/>
    <xf numFmtId="4" fontId="114" fillId="0" borderId="0" applyAlignment="0"/>
    <xf numFmtId="1" fontId="115" fillId="0" borderId="3" applyBorder="0"/>
    <xf numFmtId="273" fontId="16" fillId="0" borderId="21"/>
    <xf numFmtId="0" fontId="9" fillId="0" borderId="0" applyFont="0" applyFill="0" applyBorder="0" applyAlignment="0" applyProtection="0"/>
    <xf numFmtId="14" fontId="74" fillId="0" borderId="0" applyFill="0" applyBorder="0" applyAlignment="0"/>
    <xf numFmtId="0" fontId="9" fillId="0" borderId="0" applyFont="0" applyFill="0" applyBorder="0" applyAlignment="0" applyProtection="0"/>
    <xf numFmtId="3" fontId="125" fillId="0" borderId="4">
      <alignment horizontal="left" vertical="top" wrapText="1"/>
    </xf>
    <xf numFmtId="274" fontId="11" fillId="0" borderId="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6" fontId="9" fillId="0" borderId="22">
      <alignment vertical="center"/>
    </xf>
    <xf numFmtId="0" fontId="9" fillId="0" borderId="0" applyFont="0" applyFill="0" applyBorder="0" applyAlignment="0" applyProtection="0"/>
    <xf numFmtId="0" fontId="9" fillId="0" borderId="0" applyFont="0" applyFill="0" applyBorder="0" applyAlignment="0" applyProtection="0"/>
    <xf numFmtId="277" fontId="16" fillId="0" borderId="0"/>
    <xf numFmtId="278" fontId="62" fillId="0" borderId="1"/>
    <xf numFmtId="0" fontId="129" fillId="0" borderId="0">
      <protection locked="0"/>
    </xf>
    <xf numFmtId="279" fontId="9" fillId="0" borderId="0"/>
    <xf numFmtId="280" fontId="62" fillId="0" borderId="0"/>
    <xf numFmtId="0" fontId="116" fillId="0" borderId="0">
      <alignment vertical="top" wrapText="1"/>
    </xf>
    <xf numFmtId="168" fontId="130" fillId="0" borderId="0" applyFont="0" applyFill="0" applyBorder="0" applyAlignment="0" applyProtection="0"/>
    <xf numFmtId="169"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168" fontId="130" fillId="0" borderId="0" applyFont="0" applyFill="0" applyBorder="0" applyAlignment="0" applyProtection="0"/>
    <xf numFmtId="168"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2" fontId="16" fillId="0" borderId="0" applyFont="0" applyFill="0" applyBorder="0" applyAlignment="0" applyProtection="0"/>
    <xf numFmtId="282" fontId="16" fillId="0" borderId="0" applyFont="0" applyFill="0" applyBorder="0" applyAlignment="0" applyProtection="0"/>
    <xf numFmtId="283" fontId="16" fillId="0" borderId="0" applyFont="0" applyFill="0" applyBorder="0" applyAlignment="0" applyProtection="0"/>
    <xf numFmtId="283" fontId="16"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169" fontId="130" fillId="0" borderId="0" applyFont="0" applyFill="0" applyBorder="0" applyAlignment="0" applyProtection="0"/>
    <xf numFmtId="169"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5" fontId="16" fillId="0" borderId="0" applyFont="0" applyFill="0" applyBorder="0" applyAlignment="0" applyProtection="0"/>
    <xf numFmtId="285"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0" fontId="123" fillId="28" borderId="23" applyNumberFormat="0" applyAlignment="0" applyProtection="0"/>
    <xf numFmtId="0" fontId="124" fillId="23" borderId="19" applyNumberFormat="0" applyAlignment="0" applyProtection="0"/>
    <xf numFmtId="0" fontId="126" fillId="0" borderId="24" applyNumberFormat="0" applyFill="0" applyAlignment="0" applyProtection="0"/>
    <xf numFmtId="0" fontId="127" fillId="0" borderId="25" applyNumberFormat="0" applyFill="0" applyAlignment="0" applyProtection="0"/>
    <xf numFmtId="0" fontId="128" fillId="0" borderId="26" applyNumberFormat="0" applyFill="0" applyAlignment="0" applyProtection="0"/>
    <xf numFmtId="0" fontId="128" fillId="0" borderId="0" applyNumberFormat="0" applyFill="0" applyBorder="0" applyAlignment="0" applyProtection="0"/>
    <xf numFmtId="3" fontId="16" fillId="0" borderId="0" applyFont="0" applyBorder="0" applyAlignment="0"/>
    <xf numFmtId="0" fontId="72" fillId="0" borderId="15">
      <alignment horizontal="left"/>
    </xf>
    <xf numFmtId="0" fontId="131" fillId="0" borderId="0">
      <protection locked="0"/>
    </xf>
    <xf numFmtId="0" fontId="131"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32" fillId="0" borderId="0" applyNumberFormat="0" applyAlignment="0">
      <alignment horizontal="left"/>
    </xf>
    <xf numFmtId="287" fontId="133" fillId="0" borderId="0">
      <protection locked="0"/>
    </xf>
    <xf numFmtId="287" fontId="133" fillId="0" borderId="0">
      <protection locked="0"/>
    </xf>
    <xf numFmtId="288" fontId="9" fillId="0" borderId="0" applyFon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3" fontId="16" fillId="0" borderId="0" applyFont="0" applyBorder="0" applyAlignment="0"/>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4" fontId="129" fillId="0" borderId="0">
      <protection locked="0"/>
    </xf>
    <xf numFmtId="0" fontId="129" fillId="0" borderId="0">
      <protection locked="0"/>
    </xf>
    <xf numFmtId="289" fontId="16" fillId="0" borderId="0">
      <protection locked="0"/>
    </xf>
    <xf numFmtId="2" fontId="9" fillId="0" borderId="0" applyFont="0" applyFill="0" applyBorder="0" applyAlignment="0" applyProtection="0"/>
    <xf numFmtId="0" fontId="136" fillId="0" borderId="0" applyNumberFormat="0" applyFill="0" applyBorder="0" applyAlignment="0" applyProtection="0"/>
    <xf numFmtId="0" fontId="137" fillId="0" borderId="0" applyNumberFormat="0" applyFill="0" applyBorder="0" applyProtection="0">
      <alignment vertical="center"/>
    </xf>
    <xf numFmtId="0" fontId="138" fillId="0" borderId="0" applyNumberFormat="0" applyFill="0" applyBorder="0" applyAlignment="0" applyProtection="0"/>
    <xf numFmtId="0" fontId="139" fillId="0" borderId="0" applyNumberFormat="0" applyFill="0" applyBorder="0" applyProtection="0">
      <alignment vertical="center"/>
    </xf>
    <xf numFmtId="0" fontId="140" fillId="0" borderId="0" applyNumberFormat="0" applyFill="0" applyBorder="0" applyAlignment="0" applyProtection="0"/>
    <xf numFmtId="0" fontId="141" fillId="0" borderId="0" applyNumberFormat="0" applyFill="0" applyBorder="0" applyAlignment="0" applyProtection="0"/>
    <xf numFmtId="290" fontId="61" fillId="0" borderId="27" applyNumberFormat="0" applyFill="0" applyBorder="0" applyAlignment="0" applyProtection="0"/>
    <xf numFmtId="0" fontId="142" fillId="0" borderId="0" applyNumberFormat="0" applyFill="0" applyBorder="0" applyAlignment="0" applyProtection="0"/>
    <xf numFmtId="0" fontId="143" fillId="38" borderId="28" applyNumberFormat="0" applyAlignment="0">
      <protection locked="0"/>
    </xf>
    <xf numFmtId="0" fontId="9" fillId="25" borderId="29" applyNumberFormat="0" applyFont="0" applyAlignment="0" applyProtection="0"/>
    <xf numFmtId="0" fontId="145" fillId="9" borderId="0" applyNumberFormat="0" applyBorder="0" applyAlignment="0" applyProtection="0"/>
    <xf numFmtId="0" fontId="146" fillId="9" borderId="0" applyNumberFormat="0" applyBorder="0" applyAlignment="0" applyProtection="0"/>
    <xf numFmtId="38" fontId="50" fillId="19" borderId="0" applyNumberFormat="0" applyBorder="0" applyAlignment="0" applyProtection="0"/>
    <xf numFmtId="291" fontId="58" fillId="19" borderId="0" applyBorder="0" applyProtection="0"/>
    <xf numFmtId="0" fontId="144" fillId="0" borderId="0">
      <alignment vertical="top" wrapText="1"/>
    </xf>
    <xf numFmtId="0" fontId="147" fillId="0" borderId="30" applyNumberFormat="0" applyFill="0" applyBorder="0" applyAlignment="0" applyProtection="0">
      <alignment horizontal="center" vertical="center"/>
    </xf>
    <xf numFmtId="0" fontId="148" fillId="0" borderId="0" applyNumberFormat="0" applyFont="0" applyBorder="0" applyAlignment="0">
      <alignment horizontal="left" vertical="center"/>
    </xf>
    <xf numFmtId="292" fontId="77" fillId="0" borderId="0" applyFont="0" applyFill="0" applyBorder="0" applyAlignment="0" applyProtection="0"/>
    <xf numFmtId="0" fontId="149" fillId="39" borderId="0"/>
    <xf numFmtId="0" fontId="150" fillId="0" borderId="0">
      <alignment horizontal="left"/>
    </xf>
    <xf numFmtId="0" fontId="151" fillId="0" borderId="31" applyNumberFormat="0" applyAlignment="0" applyProtection="0">
      <alignment horizontal="left" vertical="center"/>
    </xf>
    <xf numFmtId="0" fontId="151" fillId="0" borderId="6">
      <alignment horizontal="left" vertical="center"/>
    </xf>
    <xf numFmtId="0" fontId="152" fillId="0" borderId="32" applyNumberFormat="0" applyFill="0" applyAlignment="0" applyProtection="0"/>
    <xf numFmtId="0" fontId="153" fillId="0" borderId="0" applyNumberFormat="0" applyFill="0" applyBorder="0" applyAlignment="0" applyProtection="0"/>
    <xf numFmtId="0" fontId="154" fillId="0" borderId="33" applyNumberFormat="0" applyFill="0" applyAlignment="0" applyProtection="0"/>
    <xf numFmtId="0" fontId="151" fillId="0" borderId="0" applyNumberFormat="0" applyFill="0" applyBorder="0" applyAlignment="0" applyProtection="0"/>
    <xf numFmtId="0" fontId="155" fillId="0" borderId="34" applyNumberFormat="0" applyFill="0" applyAlignment="0" applyProtection="0"/>
    <xf numFmtId="0" fontId="156" fillId="0" borderId="26" applyNumberFormat="0" applyFill="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53" fillId="0" borderId="0" applyProtection="0"/>
    <xf numFmtId="0" fontId="151" fillId="0" borderId="0" applyProtection="0"/>
    <xf numFmtId="0" fontId="157" fillId="0" borderId="35">
      <alignment horizontal="center"/>
    </xf>
    <xf numFmtId="0" fontId="157" fillId="0" borderId="0">
      <alignment horizontal="center"/>
    </xf>
    <xf numFmtId="293" fontId="158" fillId="18" borderId="1" applyNumberFormat="0" applyAlignment="0">
      <alignment horizontal="left" vertical="top"/>
    </xf>
    <xf numFmtId="0" fontId="159" fillId="0" borderId="0"/>
    <xf numFmtId="49" fontId="160" fillId="0" borderId="1">
      <alignment vertical="center"/>
    </xf>
    <xf numFmtId="0" fontId="14" fillId="0" borderId="0"/>
    <xf numFmtId="168" fontId="16" fillId="0" borderId="0" applyFont="0" applyFill="0" applyBorder="0" applyAlignment="0" applyProtection="0"/>
    <xf numFmtId="38" fontId="73" fillId="0" borderId="0" applyFont="0" applyFill="0" applyBorder="0" applyAlignment="0" applyProtection="0"/>
    <xf numFmtId="234" fontId="72" fillId="0" borderId="0" applyFont="0" applyFill="0" applyBorder="0" applyAlignment="0" applyProtection="0"/>
    <xf numFmtId="294" fontId="161" fillId="0" borderId="0" applyFont="0" applyFill="0" applyBorder="0" applyAlignment="0" applyProtection="0"/>
    <xf numFmtId="0" fontId="124" fillId="23" borderId="19" applyNumberFormat="0" applyAlignment="0" applyProtection="0"/>
    <xf numFmtId="10" fontId="50" fillId="40" borderId="1" applyNumberFormat="0" applyBorder="0" applyAlignment="0" applyProtection="0"/>
    <xf numFmtId="0" fontId="162" fillId="23" borderId="19" applyNumberFormat="0" applyAlignment="0" applyProtection="0"/>
    <xf numFmtId="295" fontId="72" fillId="41" borderId="0"/>
    <xf numFmtId="2" fontId="76" fillId="0" borderId="5" applyBorder="0"/>
    <xf numFmtId="0" fontId="163" fillId="0" borderId="12" applyNumberFormat="0" applyFont="0" applyAlignment="0">
      <alignment horizontal="center" vertical="center"/>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11" fillId="37" borderId="20" applyNumberFormat="0" applyAlignment="0" applyProtection="0"/>
    <xf numFmtId="0" fontId="168" fillId="0" borderId="36">
      <alignment horizontal="center" vertical="center" wrapText="1"/>
    </xf>
    <xf numFmtId="168" fontId="16" fillId="0" borderId="0" applyFont="0" applyFill="0" applyBorder="0" applyAlignment="0" applyProtection="0"/>
    <xf numFmtId="0" fontId="16" fillId="0" borderId="0"/>
    <xf numFmtId="2" fontId="167" fillId="0" borderId="2" applyBorder="0"/>
    <xf numFmtId="0" fontId="20" fillId="0" borderId="37">
      <alignment horizontal="centerContinuous"/>
    </xf>
    <xf numFmtId="0" fontId="116" fillId="17" borderId="0" applyNumberFormat="0" applyFont="0" applyBorder="0" applyAlignment="0"/>
    <xf numFmtId="0" fontId="73" fillId="0" borderId="0"/>
    <xf numFmtId="0" fontId="14" fillId="0" borderId="0" applyNumberFormat="0" applyFont="0" applyFill="0" applyBorder="0" applyProtection="0">
      <alignment horizontal="left" vertical="center"/>
    </xf>
    <xf numFmtId="0" fontId="73" fillId="0" borderId="0"/>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69" fillId="0" borderId="38" applyNumberFormat="0" applyFill="0" applyAlignment="0" applyProtection="0"/>
    <xf numFmtId="0" fontId="170" fillId="0" borderId="38" applyNumberFormat="0" applyFill="0" applyAlignment="0" applyProtection="0"/>
    <xf numFmtId="295" fontId="72" fillId="42" borderId="0"/>
    <xf numFmtId="273" fontId="171" fillId="0" borderId="39" applyNumberFormat="0" applyFont="0" applyFill="0" applyBorder="0">
      <alignment horizontal="center"/>
    </xf>
    <xf numFmtId="38" fontId="73" fillId="0" borderId="0" applyFont="0" applyFill="0" applyBorder="0" applyAlignment="0" applyProtection="0"/>
    <xf numFmtId="4" fontId="107" fillId="0" borderId="0" applyFont="0" applyFill="0" applyBorder="0" applyAlignment="0" applyProtection="0"/>
    <xf numFmtId="229" fontId="14" fillId="0" borderId="0" applyFont="0" applyFill="0" applyBorder="0" applyAlignment="0" applyProtection="0"/>
    <xf numFmtId="40" fontId="73"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0" fontId="172" fillId="0" borderId="35"/>
    <xf numFmtId="296" fontId="173" fillId="0" borderId="39"/>
    <xf numFmtId="176" fontId="9" fillId="0" borderId="0" applyFont="0" applyFill="0" applyBorder="0" applyAlignment="0" applyProtection="0"/>
    <xf numFmtId="198" fontId="9" fillId="0" borderId="0" applyFont="0" applyFill="0" applyBorder="0" applyAlignment="0" applyProtection="0"/>
    <xf numFmtId="297" fontId="73" fillId="0" borderId="0" applyFont="0" applyFill="0" applyBorder="0" applyAlignment="0" applyProtection="0"/>
    <xf numFmtId="298" fontId="73" fillId="0" borderId="0" applyFont="0" applyFill="0" applyBorder="0" applyAlignment="0" applyProtection="0"/>
    <xf numFmtId="169" fontId="133" fillId="0" borderId="0">
      <protection locked="0"/>
    </xf>
    <xf numFmtId="299" fontId="9" fillId="0" borderId="0" applyFont="0" applyFill="0" applyBorder="0" applyAlignment="0" applyProtection="0"/>
    <xf numFmtId="300" fontId="9" fillId="0" borderId="0" applyFont="0" applyFill="0" applyBorder="0" applyAlignment="0" applyProtection="0"/>
    <xf numFmtId="169" fontId="133" fillId="0" borderId="0">
      <protection locked="0"/>
    </xf>
    <xf numFmtId="0" fontId="174" fillId="0" borderId="0" applyNumberFormat="0" applyFont="0" applyFill="0" applyAlignment="0"/>
    <xf numFmtId="0" fontId="174" fillId="0" borderId="0" applyNumberFormat="0" applyFont="0" applyFill="0" applyAlignment="0"/>
    <xf numFmtId="0" fontId="11" fillId="0" borderId="0" applyNumberFormat="0" applyFill="0" applyAlignment="0"/>
    <xf numFmtId="0" fontId="11" fillId="0" borderId="0" applyNumberFormat="0" applyFill="0" applyAlignment="0"/>
    <xf numFmtId="0" fontId="174" fillId="0" borderId="0" applyNumberFormat="0" applyFont="0" applyFill="0" applyAlignment="0"/>
    <xf numFmtId="0" fontId="175" fillId="29" borderId="0" applyNumberFormat="0" applyBorder="0" applyAlignment="0" applyProtection="0"/>
    <xf numFmtId="0" fontId="176" fillId="29" borderId="0" applyNumberFormat="0" applyBorder="0" applyAlignment="0" applyProtection="0"/>
    <xf numFmtId="0" fontId="77" fillId="0" borderId="1"/>
    <xf numFmtId="0" fontId="14" fillId="0" borderId="0"/>
    <xf numFmtId="0" fontId="77" fillId="0" borderId="1"/>
    <xf numFmtId="37" fontId="177" fillId="0" borderId="0"/>
    <xf numFmtId="0" fontId="178" fillId="0" borderId="1" applyNumberFormat="0" applyFont="0" applyFill="0" applyBorder="0" applyAlignment="0">
      <alignment horizontal="center"/>
    </xf>
    <xf numFmtId="0" fontId="179" fillId="0" borderId="0"/>
    <xf numFmtId="301" fontId="61" fillId="0" borderId="0"/>
    <xf numFmtId="302" fontId="16" fillId="0" borderId="0"/>
    <xf numFmtId="302" fontId="16" fillId="0" borderId="0"/>
    <xf numFmtId="302" fontId="16" fillId="0" borderId="0"/>
    <xf numFmtId="302" fontId="16" fillId="0" borderId="0"/>
    <xf numFmtId="303" fontId="75" fillId="0" borderId="0"/>
    <xf numFmtId="303" fontId="75" fillId="0" borderId="0"/>
    <xf numFmtId="303" fontId="75" fillId="0" borderId="0"/>
    <xf numFmtId="301" fontId="61" fillId="0" borderId="0"/>
    <xf numFmtId="0" fontId="180" fillId="0" borderId="0"/>
    <xf numFmtId="0" fontId="15" fillId="0" borderId="0"/>
    <xf numFmtId="0" fontId="15" fillId="0" borderId="0"/>
    <xf numFmtId="0" fontId="15" fillId="0" borderId="0"/>
    <xf numFmtId="0" fontId="15" fillId="0" borderId="0"/>
    <xf numFmtId="0" fontId="181" fillId="0" borderId="0"/>
    <xf numFmtId="167" fontId="57" fillId="0" borderId="0" applyFont="0" applyFill="0" applyBorder="0" applyAlignment="0" applyProtection="0"/>
    <xf numFmtId="0" fontId="113" fillId="0" borderId="0"/>
    <xf numFmtId="0" fontId="15" fillId="0" borderId="0"/>
    <xf numFmtId="0" fontId="15" fillId="0" borderId="0"/>
    <xf numFmtId="0" fontId="10" fillId="0" borderId="0"/>
    <xf numFmtId="0" fontId="181" fillId="0" borderId="0"/>
    <xf numFmtId="0" fontId="9" fillId="0" borderId="0"/>
    <xf numFmtId="0" fontId="182" fillId="0" borderId="0"/>
    <xf numFmtId="0" fontId="15" fillId="0" borderId="0"/>
    <xf numFmtId="0" fontId="10" fillId="0" borderId="0"/>
    <xf numFmtId="0" fontId="183" fillId="0" borderId="0"/>
    <xf numFmtId="0" fontId="15" fillId="0" borderId="0"/>
    <xf numFmtId="0" fontId="11" fillId="0" borderId="0"/>
    <xf numFmtId="0" fontId="184" fillId="0" borderId="0"/>
    <xf numFmtId="0" fontId="49" fillId="0" borderId="0"/>
    <xf numFmtId="0" fontId="10" fillId="0" borderId="0"/>
    <xf numFmtId="0" fontId="49" fillId="0" borderId="0"/>
    <xf numFmtId="0" fontId="10" fillId="0" borderId="0"/>
    <xf numFmtId="0" fontId="15" fillId="0" borderId="0"/>
    <xf numFmtId="0" fontId="15" fillId="0" borderId="0"/>
    <xf numFmtId="0" fontId="16" fillId="0" borderId="0"/>
    <xf numFmtId="0" fontId="82" fillId="0" borderId="0" applyFont="0"/>
    <xf numFmtId="0" fontId="185" fillId="0" borderId="0">
      <alignment horizontal="left" vertical="top"/>
    </xf>
    <xf numFmtId="0" fontId="107" fillId="17" borderId="0"/>
    <xf numFmtId="0" fontId="130" fillId="0" borderId="0"/>
    <xf numFmtId="0" fontId="15" fillId="25" borderId="29" applyNumberFormat="0" applyFont="0" applyAlignment="0" applyProtection="0"/>
    <xf numFmtId="0" fontId="9" fillId="25" borderId="29" applyNumberFormat="0" applyFont="0" applyAlignment="0" applyProtection="0"/>
    <xf numFmtId="304" fontId="186" fillId="0" borderId="0" applyFont="0" applyFill="0" applyBorder="0" applyProtection="0">
      <alignment vertical="top" wrapText="1"/>
    </xf>
    <xf numFmtId="0" fontId="62" fillId="0" borderId="15" applyNumberFormat="0" applyAlignment="0">
      <alignment horizontal="center"/>
    </xf>
    <xf numFmtId="0" fontId="95" fillId="34" borderId="0" applyNumberFormat="0" applyBorder="0" applyAlignment="0" applyProtection="0"/>
    <xf numFmtId="0" fontId="95" fillId="36" borderId="0" applyNumberFormat="0" applyBorder="0" applyAlignment="0" applyProtection="0"/>
    <xf numFmtId="0" fontId="95" fillId="33"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35" borderId="0" applyNumberFormat="0" applyBorder="0" applyAlignment="0" applyProtection="0"/>
    <xf numFmtId="0" fontId="62" fillId="0" borderId="0"/>
    <xf numFmtId="169" fontId="80" fillId="0" borderId="0" applyFont="0" applyFill="0" applyBorder="0" applyAlignment="0" applyProtection="0"/>
    <xf numFmtId="168" fontId="80" fillId="0" borderId="0" applyFon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1" fillId="0" borderId="0" applyFill="0" applyBorder="0" applyAlignment="0" applyProtection="0"/>
    <xf numFmtId="0" fontId="14" fillId="0" borderId="0"/>
    <xf numFmtId="0" fontId="123" fillId="28" borderId="23" applyNumberFormat="0" applyAlignment="0" applyProtection="0"/>
    <xf numFmtId="0" fontId="188" fillId="28" borderId="23" applyNumberFormat="0" applyAlignment="0" applyProtection="0"/>
    <xf numFmtId="0" fontId="169" fillId="0" borderId="38" applyNumberFormat="0" applyFill="0" applyAlignment="0" applyProtection="0"/>
    <xf numFmtId="172" fontId="189" fillId="0" borderId="15" applyFont="0" applyBorder="0" applyAlignment="0"/>
    <xf numFmtId="0" fontId="40" fillId="17" borderId="0"/>
    <xf numFmtId="41" fontId="9" fillId="0" borderId="0" applyFont="0" applyFill="0" applyBorder="0" applyAlignment="0" applyProtection="0"/>
    <xf numFmtId="14" fontId="20" fillId="0" borderId="0">
      <alignment horizontal="center" wrapText="1"/>
      <protection locked="0"/>
    </xf>
    <xf numFmtId="259" fontId="9" fillId="0" borderId="0" applyFont="0" applyFill="0" applyBorder="0" applyAlignment="0" applyProtection="0"/>
    <xf numFmtId="271" fontId="9" fillId="0" borderId="0" applyFont="0" applyFill="0" applyBorder="0" applyAlignment="0" applyProtection="0"/>
    <xf numFmtId="10" fontId="9" fillId="0" borderId="0" applyFont="0" applyFill="0" applyBorder="0" applyAlignment="0" applyProtection="0"/>
    <xf numFmtId="9" fontId="11" fillId="0" borderId="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73" fillId="0" borderId="40" applyNumberFormat="0" applyBorder="0"/>
    <xf numFmtId="172" fontId="133"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90" fillId="0" borderId="0"/>
    <xf numFmtId="0" fontId="73" fillId="0" borderId="0" applyNumberFormat="0" applyFont="0" applyFill="0" applyBorder="0" applyAlignment="0" applyProtection="0">
      <alignment horizontal="left"/>
    </xf>
    <xf numFmtId="0" fontId="117" fillId="0" borderId="35">
      <alignment horizontal="center"/>
    </xf>
    <xf numFmtId="0" fontId="9" fillId="0" borderId="0"/>
    <xf numFmtId="0" fontId="191" fillId="43" borderId="0" applyNumberFormat="0" applyFont="0" applyBorder="0" applyAlignment="0">
      <alignment horizontal="center"/>
    </xf>
    <xf numFmtId="14" fontId="192" fillId="0" borderId="0" applyNumberFormat="0" applyFill="0" applyBorder="0" applyAlignment="0" applyProtection="0">
      <alignment horizontal="left"/>
    </xf>
    <xf numFmtId="0" fontId="165" fillId="0" borderId="0" applyNumberFormat="0" applyFill="0" applyBorder="0" applyAlignment="0" applyProtection="0">
      <alignment vertical="top"/>
      <protection locked="0"/>
    </xf>
    <xf numFmtId="0" fontId="62" fillId="0" borderId="0"/>
    <xf numFmtId="234" fontId="72" fillId="0" borderId="0" applyFont="0" applyFill="0" applyBorder="0" applyAlignment="0" applyProtection="0"/>
    <xf numFmtId="0" fontId="16" fillId="0" borderId="0" applyNumberFormat="0" applyFill="0" applyBorder="0" applyAlignment="0" applyProtection="0"/>
    <xf numFmtId="189" fontId="72" fillId="0" borderId="0" applyFont="0" applyFill="0" applyBorder="0" applyAlignment="0" applyProtection="0"/>
    <xf numFmtId="4" fontId="193" fillId="16" borderId="41" applyNumberFormat="0" applyProtection="0">
      <alignment vertical="center"/>
    </xf>
    <xf numFmtId="4" fontId="194" fillId="16" borderId="41" applyNumberFormat="0" applyProtection="0">
      <alignment vertical="center"/>
    </xf>
    <xf numFmtId="4" fontId="53" fillId="16" borderId="41" applyNumberFormat="0" applyProtection="0">
      <alignment horizontal="left" vertical="center" indent="1"/>
    </xf>
    <xf numFmtId="4" fontId="53" fillId="44" borderId="0" applyNumberFormat="0" applyProtection="0">
      <alignment horizontal="left" vertical="center" indent="1"/>
    </xf>
    <xf numFmtId="4" fontId="53" fillId="45" borderId="41" applyNumberFormat="0" applyProtection="0">
      <alignment horizontal="right" vertical="center"/>
    </xf>
    <xf numFmtId="4" fontId="53" fillId="46" borderId="41" applyNumberFormat="0" applyProtection="0">
      <alignment horizontal="right" vertical="center"/>
    </xf>
    <xf numFmtId="4" fontId="53" fillId="47" borderId="41" applyNumberFormat="0" applyProtection="0">
      <alignment horizontal="right" vertical="center"/>
    </xf>
    <xf numFmtId="4" fontId="53" fillId="15" borderId="41" applyNumberFormat="0" applyProtection="0">
      <alignment horizontal="right" vertical="center"/>
    </xf>
    <xf numFmtId="4" fontId="53" fillId="48" borderId="41" applyNumberFormat="0" applyProtection="0">
      <alignment horizontal="right" vertical="center"/>
    </xf>
    <xf numFmtId="4" fontId="53" fillId="49" borderId="41" applyNumberFormat="0" applyProtection="0">
      <alignment horizontal="right" vertical="center"/>
    </xf>
    <xf numFmtId="4" fontId="53" fillId="50" borderId="41" applyNumberFormat="0" applyProtection="0">
      <alignment horizontal="right" vertical="center"/>
    </xf>
    <xf numFmtId="4" fontId="53" fillId="51" borderId="41" applyNumberFormat="0" applyProtection="0">
      <alignment horizontal="right" vertical="center"/>
    </xf>
    <xf numFmtId="4" fontId="53" fillId="52" borderId="41" applyNumberFormat="0" applyProtection="0">
      <alignment horizontal="right" vertical="center"/>
    </xf>
    <xf numFmtId="4" fontId="193" fillId="53" borderId="42" applyNumberFormat="0" applyProtection="0">
      <alignment horizontal="left" vertical="center" indent="1"/>
    </xf>
    <xf numFmtId="4" fontId="193" fillId="54" borderId="0" applyNumberFormat="0" applyProtection="0">
      <alignment horizontal="left" vertical="center" indent="1"/>
    </xf>
    <xf numFmtId="4" fontId="193" fillId="44" borderId="0" applyNumberFormat="0" applyProtection="0">
      <alignment horizontal="left" vertical="center" indent="1"/>
    </xf>
    <xf numFmtId="4" fontId="53" fillId="54" borderId="41" applyNumberFormat="0" applyProtection="0">
      <alignment horizontal="right" vertical="center"/>
    </xf>
    <xf numFmtId="4" fontId="74" fillId="54" borderId="0" applyNumberFormat="0" applyProtection="0">
      <alignment horizontal="left" vertical="center" indent="1"/>
    </xf>
    <xf numFmtId="4" fontId="74" fillId="44" borderId="0" applyNumberFormat="0" applyProtection="0">
      <alignment horizontal="left" vertical="center" indent="1"/>
    </xf>
    <xf numFmtId="4" fontId="53" fillId="14" borderId="41" applyNumberFormat="0" applyProtection="0">
      <alignment vertical="center"/>
    </xf>
    <xf numFmtId="4" fontId="195" fillId="14" borderId="41" applyNumberFormat="0" applyProtection="0">
      <alignment vertical="center"/>
    </xf>
    <xf numFmtId="4" fontId="193" fillId="54" borderId="43" applyNumberFormat="0" applyProtection="0">
      <alignment horizontal="left" vertical="center" indent="1"/>
    </xf>
    <xf numFmtId="4" fontId="53" fillId="14" borderId="41" applyNumberFormat="0" applyProtection="0">
      <alignment horizontal="right" vertical="center"/>
    </xf>
    <xf numFmtId="4" fontId="195" fillId="14" borderId="41" applyNumberFormat="0" applyProtection="0">
      <alignment horizontal="right" vertical="center"/>
    </xf>
    <xf numFmtId="4" fontId="193" fillId="54" borderId="41" applyNumberFormat="0" applyProtection="0">
      <alignment horizontal="left" vertical="center" indent="1"/>
    </xf>
    <xf numFmtId="4" fontId="196" fillId="18" borderId="43" applyNumberFormat="0" applyProtection="0">
      <alignment horizontal="left" vertical="center" indent="1"/>
    </xf>
    <xf numFmtId="4" fontId="197" fillId="14" borderId="41" applyNumberFormat="0" applyProtection="0">
      <alignment horizontal="right" vertical="center"/>
    </xf>
    <xf numFmtId="305" fontId="198" fillId="0" borderId="0" applyFont="0" applyFill="0" applyBorder="0" applyAlignment="0" applyProtection="0"/>
    <xf numFmtId="0" fontId="191" fillId="1" borderId="6" applyNumberFormat="0" applyFont="0" applyAlignment="0">
      <alignment horizontal="center"/>
    </xf>
    <xf numFmtId="4" fontId="9" fillId="0" borderId="4" applyBorder="0"/>
    <xf numFmtId="2" fontId="9" fillId="0" borderId="4"/>
    <xf numFmtId="306" fontId="9" fillId="0" borderId="0"/>
    <xf numFmtId="3" fontId="59" fillId="0" borderId="0"/>
    <xf numFmtId="0" fontId="199" fillId="0" borderId="0" applyNumberFormat="0" applyFill="0" applyBorder="0" applyAlignment="0">
      <alignment horizontal="center"/>
    </xf>
    <xf numFmtId="0" fontId="200" fillId="0" borderId="44" applyNumberFormat="0" applyFill="0" applyBorder="0" applyAlignment="0" applyProtection="0"/>
    <xf numFmtId="1" fontId="9" fillId="0" borderId="0"/>
    <xf numFmtId="172" fontId="201" fillId="0" borderId="0" applyNumberFormat="0" applyBorder="0" applyAlignment="0">
      <alignment horizontal="centerContinuous"/>
    </xf>
    <xf numFmtId="0" fontId="63" fillId="0" borderId="0"/>
    <xf numFmtId="172" fontId="113"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8" fontId="16"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168" fontId="1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168" fontId="16" fillId="0" borderId="0" applyFont="0" applyFill="0" applyBorder="0" applyAlignment="0" applyProtection="0"/>
    <xf numFmtId="182"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76"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92" fontId="72" fillId="0" borderId="0" applyFont="0" applyFill="0" applyBorder="0" applyAlignment="0" applyProtection="0"/>
    <xf numFmtId="172" fontId="113" fillId="0" borderId="0" applyFont="0" applyFill="0" applyBorder="0" applyAlignment="0" applyProtection="0"/>
    <xf numFmtId="176" fontId="75" fillId="0" borderId="0" applyFont="0" applyFill="0" applyBorder="0" applyAlignment="0" applyProtection="0"/>
    <xf numFmtId="221" fontId="72" fillId="0" borderId="0" applyFont="0" applyFill="0" applyBorder="0" applyAlignment="0" applyProtection="0"/>
    <xf numFmtId="190" fontId="59"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172" fontId="113"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41" fontId="72"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0" fontId="62" fillId="0" borderId="0"/>
    <xf numFmtId="307" fontId="77"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226" fontId="76" fillId="0" borderId="0" applyFont="0" applyFill="0" applyBorder="0" applyAlignment="0" applyProtection="0"/>
    <xf numFmtId="41" fontId="72"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4"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172" fontId="113"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76" fontId="72" fillId="0" borderId="0" applyFont="0" applyFill="0" applyBorder="0" applyAlignment="0" applyProtection="0"/>
    <xf numFmtId="225" fontId="72" fillId="0" borderId="0" applyFont="0" applyFill="0" applyBorder="0" applyAlignment="0" applyProtection="0"/>
    <xf numFmtId="190" fontId="59" fillId="0" borderId="0" applyFont="0" applyFill="0" applyBorder="0" applyAlignment="0" applyProtection="0"/>
    <xf numFmtId="190" fontId="72" fillId="0" borderId="0" applyFont="0" applyFill="0" applyBorder="0" applyAlignment="0" applyProtection="0"/>
    <xf numFmtId="0" fontId="62" fillId="0" borderId="0"/>
    <xf numFmtId="307" fontId="77"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189"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172" fontId="113"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72" fontId="113" fillId="0" borderId="0" applyFont="0" applyFill="0" applyBorder="0" applyAlignment="0" applyProtection="0"/>
    <xf numFmtId="172" fontId="113"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5" fontId="72" fillId="0" borderId="0" applyFont="0" applyFill="0" applyBorder="0" applyAlignment="0" applyProtection="0"/>
    <xf numFmtId="41"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9" fontId="72" fillId="0" borderId="0" applyFont="0" applyFill="0" applyBorder="0" applyAlignment="0" applyProtection="0"/>
    <xf numFmtId="41" fontId="72" fillId="0" borderId="0" applyFont="0" applyFill="0" applyBorder="0" applyAlignment="0" applyProtection="0"/>
    <xf numFmtId="237"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4" fontId="202" fillId="0" borderId="0"/>
    <xf numFmtId="0" fontId="203" fillId="0" borderId="0"/>
    <xf numFmtId="0" fontId="172" fillId="0" borderId="0"/>
    <xf numFmtId="40" fontId="204" fillId="0" borderId="0" applyBorder="0">
      <alignment horizontal="right"/>
    </xf>
    <xf numFmtId="0" fontId="205" fillId="0" borderId="0"/>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182" fontId="206" fillId="0" borderId="5">
      <alignment horizontal="right" vertical="center"/>
    </xf>
    <xf numFmtId="216" fontId="97" fillId="0" borderId="5">
      <alignment horizontal="right" vertical="center"/>
    </xf>
    <xf numFmtId="216" fontId="97"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13" fontId="59" fillId="0" borderId="5">
      <alignment horizontal="right" vertical="center"/>
    </xf>
    <xf numFmtId="308"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314" fontId="207" fillId="19" borderId="46" applyFont="0" applyFill="0" applyBorder="0"/>
    <xf numFmtId="170" fontId="9" fillId="0" borderId="5">
      <alignment horizontal="right" vertical="center"/>
    </xf>
    <xf numFmtId="170" fontId="9" fillId="0" borderId="5">
      <alignment horizontal="right" vertical="center"/>
    </xf>
    <xf numFmtId="170" fontId="9"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09" fontId="77" fillId="0" borderId="4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5" fontId="59" fillId="0" borderId="5">
      <alignment horizontal="right" vertical="center"/>
    </xf>
    <xf numFmtId="309" fontId="77" fillId="0" borderId="45">
      <alignment horizontal="right" vertical="center"/>
    </xf>
    <xf numFmtId="309" fontId="77" fillId="0" borderId="45">
      <alignment horizontal="right" vertical="center"/>
    </xf>
    <xf numFmtId="316" fontId="16" fillId="0" borderId="5">
      <alignment horizontal="right" vertical="center"/>
    </xf>
    <xf numFmtId="316" fontId="16" fillId="0" borderId="5">
      <alignment horizontal="right" vertical="center"/>
    </xf>
    <xf numFmtId="316" fontId="16" fillId="0" borderId="5">
      <alignment horizontal="right" vertical="center"/>
    </xf>
    <xf numFmtId="317" fontId="77" fillId="0" borderId="5">
      <alignment horizontal="right" vertical="center"/>
    </xf>
    <xf numFmtId="317"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4" fontId="207" fillId="19" borderId="46" applyFont="0" applyFill="0" applyBorder="0"/>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4" fontId="207" fillId="19" borderId="46" applyFont="0" applyFill="0" applyBorder="0"/>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7" fontId="77" fillId="0" borderId="5">
      <alignment horizontal="right" vertical="center"/>
    </xf>
    <xf numFmtId="317" fontId="77"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08" fontId="77" fillId="0" borderId="5">
      <alignment horizontal="right" vertical="center"/>
    </xf>
    <xf numFmtId="308" fontId="77" fillId="0" borderId="5">
      <alignment horizontal="right" vertical="center"/>
    </xf>
    <xf numFmtId="0" fontId="209" fillId="0" borderId="0">
      <alignment horizontal="center" vertical="center" wrapText="1"/>
    </xf>
    <xf numFmtId="49" fontId="11" fillId="0" borderId="0" applyFill="0" applyBorder="0" applyProtection="0">
      <alignment horizontal="center" vertical="center" wrapText="1" shrinkToFit="1"/>
    </xf>
    <xf numFmtId="49" fontId="74" fillId="0" borderId="0" applyFill="0" applyBorder="0" applyAlignment="0"/>
    <xf numFmtId="321" fontId="9" fillId="0" borderId="0" applyFill="0" applyBorder="0" applyAlignment="0"/>
    <xf numFmtId="322" fontId="9" fillId="0" borderId="0" applyFill="0" applyBorder="0" applyAlignment="0"/>
    <xf numFmtId="49" fontId="11" fillId="0" borderId="0" applyFill="0" applyBorder="0" applyProtection="0">
      <alignment horizontal="center" vertical="center" wrapText="1" shrinkToFit="1"/>
    </xf>
    <xf numFmtId="0" fontId="217" fillId="0" borderId="15">
      <alignment horizontal="center" vertical="center" wrapText="1"/>
    </xf>
    <xf numFmtId="0" fontId="218" fillId="0" borderId="0" applyNumberFormat="0" applyFill="0" applyBorder="0" applyAlignment="0" applyProtection="0"/>
    <xf numFmtId="40" fontId="58" fillId="0" borderId="0"/>
    <xf numFmtId="0" fontId="108" fillId="28" borderId="19" applyNumberFormat="0" applyAlignment="0" applyProtection="0"/>
    <xf numFmtId="3" fontId="219" fillId="0" borderId="0" applyNumberFormat="0" applyFill="0" applyBorder="0" applyAlignment="0" applyProtection="0">
      <alignment horizontal="center" wrapText="1"/>
    </xf>
    <xf numFmtId="0" fontId="220" fillId="0" borderId="2" applyBorder="0" applyAlignment="0">
      <alignment horizontal="center" vertical="center"/>
    </xf>
    <xf numFmtId="0" fontId="221" fillId="0" borderId="0" applyNumberFormat="0" applyFill="0" applyBorder="0" applyAlignment="0" applyProtection="0">
      <alignment horizontal="centerContinuous"/>
    </xf>
    <xf numFmtId="0" fontId="147" fillId="0" borderId="47" applyNumberFormat="0" applyFill="0" applyBorder="0" applyAlignment="0" applyProtection="0">
      <alignment horizontal="center" vertical="center" wrapText="1"/>
    </xf>
    <xf numFmtId="0" fontId="222" fillId="0" borderId="0" applyNumberFormat="0" applyFill="0" applyBorder="0" applyAlignment="0" applyProtection="0"/>
    <xf numFmtId="0" fontId="218" fillId="0" borderId="0" applyNumberFormat="0" applyFill="0" applyBorder="0" applyAlignment="0" applyProtection="0"/>
    <xf numFmtId="0" fontId="224" fillId="0" borderId="48" applyNumberFormat="0" applyBorder="0" applyAlignment="0">
      <alignment vertical="center"/>
    </xf>
    <xf numFmtId="0" fontId="223" fillId="0" borderId="49" applyNumberFormat="0" applyFill="0" applyAlignment="0" applyProtection="0"/>
    <xf numFmtId="0" fontId="9" fillId="0" borderId="18" applyNumberFormat="0" applyFont="0" applyFill="0" applyAlignment="0" applyProtection="0"/>
    <xf numFmtId="0" fontId="223" fillId="0" borderId="50" applyNumberFormat="0" applyFill="0" applyAlignment="0" applyProtection="0"/>
    <xf numFmtId="0" fontId="145" fillId="9" borderId="0" applyNumberFormat="0" applyBorder="0" applyAlignment="0" applyProtection="0"/>
    <xf numFmtId="0" fontId="225" fillId="0" borderId="51">
      <alignment horizontal="center"/>
    </xf>
    <xf numFmtId="0" fontId="52" fillId="0" borderId="0"/>
    <xf numFmtId="0" fontId="153" fillId="0" borderId="0">
      <alignment horizontal="center"/>
    </xf>
    <xf numFmtId="3" fontId="226" fillId="0" borderId="0" applyFill="0">
      <alignment vertical="center"/>
    </xf>
    <xf numFmtId="168" fontId="9" fillId="0" borderId="0" applyFont="0" applyFill="0" applyBorder="0" applyAlignment="0" applyProtection="0"/>
    <xf numFmtId="203" fontId="9" fillId="0" borderId="0" applyFont="0" applyFill="0" applyBorder="0" applyAlignment="0" applyProtection="0"/>
    <xf numFmtId="190" fontId="77" fillId="0" borderId="5">
      <alignment horizontal="center"/>
    </xf>
    <xf numFmtId="323" fontId="210" fillId="0" borderId="0" applyNumberFormat="0" applyFont="0" applyFill="0" applyBorder="0" applyAlignment="0">
      <alignment horizontal="centerContinuous"/>
    </xf>
    <xf numFmtId="296" fontId="211" fillId="0" borderId="0">
      <alignment horizontal="center"/>
      <protection locked="0"/>
    </xf>
    <xf numFmtId="0" fontId="212" fillId="0" borderId="52"/>
    <xf numFmtId="0" fontId="77" fillId="0" borderId="0" applyNumberFormat="0" applyFill="0" applyBorder="0" applyAlignment="0" applyProtection="0"/>
    <xf numFmtId="0" fontId="9" fillId="0" borderId="0" applyNumberFormat="0" applyFill="0" applyBorder="0" applyAlignment="0" applyProtection="0"/>
    <xf numFmtId="0" fontId="187" fillId="0" borderId="0" applyNumberFormat="0" applyFill="0" applyBorder="0" applyAlignment="0" applyProtection="0"/>
    <xf numFmtId="0" fontId="113" fillId="0" borderId="15" applyNumberFormat="0" applyBorder="0" applyAlignment="0"/>
    <xf numFmtId="0" fontId="213" fillId="0" borderId="39" applyNumberFormat="0" applyBorder="0" applyAlignment="0">
      <alignment horizontal="center"/>
    </xf>
    <xf numFmtId="4" fontId="214" fillId="0" borderId="0"/>
    <xf numFmtId="3" fontId="215" fillId="0" borderId="30" applyNumberFormat="0" applyBorder="0" applyAlignment="0"/>
    <xf numFmtId="0" fontId="216" fillId="0" borderId="0" applyFont="0">
      <alignment horizontal="centerContinuous"/>
    </xf>
    <xf numFmtId="0" fontId="173" fillId="0" borderId="53" applyNumberFormat="0" applyAlignment="0">
      <alignment horizontal="center"/>
    </xf>
    <xf numFmtId="0" fontId="175" fillId="29" borderId="0" applyNumberFormat="0" applyBorder="0" applyAlignment="0" applyProtection="0"/>
    <xf numFmtId="172" fontId="227" fillId="0" borderId="54" applyNumberFormat="0" applyFont="0" applyAlignment="0">
      <alignment horizontal="centerContinuous"/>
    </xf>
    <xf numFmtId="285" fontId="161" fillId="0" borderId="0" applyFont="0" applyFill="0" applyBorder="0" applyAlignment="0" applyProtection="0"/>
    <xf numFmtId="324" fontId="16" fillId="0" borderId="0" applyFont="0" applyFill="0" applyBorder="0" applyAlignment="0" applyProtection="0"/>
    <xf numFmtId="325" fontId="16" fillId="0" borderId="0" applyFont="0" applyFill="0" applyBorder="0" applyAlignment="0" applyProtection="0"/>
    <xf numFmtId="0" fontId="151" fillId="0" borderId="12">
      <alignment horizontal="center"/>
    </xf>
    <xf numFmtId="0" fontId="228" fillId="0" borderId="0" applyNumberFormat="0" applyFill="0" applyBorder="0" applyAlignment="0" applyProtection="0"/>
    <xf numFmtId="0" fontId="134" fillId="0" borderId="0" applyNumberFormat="0" applyFill="0" applyBorder="0" applyAlignment="0" applyProtection="0"/>
    <xf numFmtId="322" fontId="77" fillId="0" borderId="0"/>
    <xf numFmtId="219" fontId="77" fillId="0" borderId="1"/>
    <xf numFmtId="0" fontId="229" fillId="0" borderId="0"/>
    <xf numFmtId="0" fontId="75" fillId="0" borderId="0"/>
    <xf numFmtId="0" fontId="230" fillId="0" borderId="0"/>
    <xf numFmtId="3" fontId="77" fillId="0" borderId="0" applyNumberFormat="0" applyBorder="0" applyAlignment="0" applyProtection="0">
      <alignment horizontal="centerContinuous"/>
      <protection locked="0"/>
    </xf>
    <xf numFmtId="3" fontId="231" fillId="0" borderId="0">
      <protection locked="0"/>
    </xf>
    <xf numFmtId="0" fontId="75" fillId="0" borderId="0"/>
    <xf numFmtId="0" fontId="232" fillId="0" borderId="55" applyFill="0" applyBorder="0" applyAlignment="0">
      <alignment horizontal="center"/>
    </xf>
    <xf numFmtId="293" fontId="233" fillId="55" borderId="2">
      <alignment vertical="top"/>
    </xf>
    <xf numFmtId="293" fontId="62" fillId="0" borderId="4">
      <alignment horizontal="left" vertical="top"/>
    </xf>
    <xf numFmtId="0" fontId="237" fillId="0" borderId="4">
      <alignment horizontal="left" vertical="center"/>
    </xf>
    <xf numFmtId="0" fontId="234" fillId="56" borderId="1">
      <alignment horizontal="left" vertical="center"/>
    </xf>
    <xf numFmtId="326" fontId="235" fillId="57" borderId="2"/>
    <xf numFmtId="293" fontId="158" fillId="0" borderId="2">
      <alignment horizontal="left" vertical="top"/>
    </xf>
    <xf numFmtId="0" fontId="236" fillId="58" borderId="0">
      <alignment horizontal="left" vertical="center"/>
    </xf>
    <xf numFmtId="0" fontId="9" fillId="0" borderId="0" applyFont="0" applyFill="0" applyBorder="0" applyAlignment="0" applyProtection="0"/>
    <xf numFmtId="0" fontId="9" fillId="0" borderId="0" applyFont="0" applyFill="0" applyBorder="0" applyAlignment="0" applyProtection="0"/>
    <xf numFmtId="327" fontId="9" fillId="0" borderId="0" applyFont="0" applyFill="0" applyBorder="0" applyAlignment="0" applyProtection="0"/>
    <xf numFmtId="328" fontId="9" fillId="0" borderId="0" applyFont="0" applyFill="0" applyBorder="0" applyAlignment="0" applyProtection="0"/>
    <xf numFmtId="176" fontId="130" fillId="0" borderId="0" applyFont="0" applyFill="0" applyBorder="0" applyAlignment="0" applyProtection="0"/>
    <xf numFmtId="198" fontId="130" fillId="0" borderId="0" applyFont="0" applyFill="0" applyBorder="0" applyAlignment="0" applyProtection="0"/>
    <xf numFmtId="0" fontId="228" fillId="0" borderId="0" applyNumberFormat="0" applyFill="0" applyBorder="0" applyAlignment="0" applyProtection="0"/>
    <xf numFmtId="0" fontId="238" fillId="0" borderId="0" applyNumberFormat="0" applyFill="0" applyBorder="0" applyAlignment="0" applyProtection="0"/>
    <xf numFmtId="0" fontId="239" fillId="0" borderId="0" applyNumberFormat="0" applyFont="0" applyFill="0" applyBorder="0" applyProtection="0">
      <alignment horizontal="center" vertical="center" wrapText="1"/>
    </xf>
    <xf numFmtId="0" fontId="9" fillId="0" borderId="0" applyFont="0" applyFill="0" applyBorder="0" applyAlignment="0" applyProtection="0"/>
    <xf numFmtId="0" fontId="9" fillId="0" borderId="0" applyFont="0" applyFill="0" applyBorder="0" applyAlignment="0" applyProtection="0"/>
    <xf numFmtId="0" fontId="101" fillId="8" borderId="0" applyNumberFormat="0" applyBorder="0" applyAlignment="0" applyProtection="0"/>
    <xf numFmtId="0" fontId="240" fillId="0" borderId="0" applyNumberFormat="0" applyFill="0" applyBorder="0" applyAlignment="0" applyProtection="0"/>
    <xf numFmtId="0" fontId="97" fillId="0" borderId="56" applyFont="0" applyBorder="0" applyAlignment="0">
      <alignment horizontal="center"/>
    </xf>
    <xf numFmtId="168" fontId="16" fillId="0" borderId="0" applyFont="0" applyFill="0" applyBorder="0" applyAlignment="0" applyProtection="0"/>
    <xf numFmtId="0" fontId="241" fillId="0" borderId="0">
      <alignment vertical="center"/>
    </xf>
    <xf numFmtId="329" fontId="66" fillId="0" borderId="0" applyFont="0" applyFill="0" applyBorder="0" applyAlignment="0" applyProtection="0"/>
    <xf numFmtId="330" fontId="66" fillId="0" borderId="0" applyFont="0" applyFill="0" applyBorder="0" applyAlignment="0" applyProtection="0"/>
    <xf numFmtId="0" fontId="66" fillId="0" borderId="0"/>
    <xf numFmtId="0" fontId="242" fillId="0" borderId="0" applyFont="0" applyFill="0" applyBorder="0" applyAlignment="0" applyProtection="0"/>
    <xf numFmtId="0" fontId="242" fillId="0" borderId="0" applyFont="0" applyFill="0" applyBorder="0" applyAlignment="0" applyProtection="0"/>
    <xf numFmtId="0" fontId="10" fillId="0" borderId="0">
      <alignment vertical="center"/>
    </xf>
    <xf numFmtId="40" fontId="243" fillId="0" borderId="0" applyFont="0" applyFill="0" applyBorder="0" applyAlignment="0" applyProtection="0"/>
    <xf numFmtId="38"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9" fontId="244" fillId="0" borderId="0" applyBorder="0" applyAlignment="0" applyProtection="0"/>
    <xf numFmtId="0" fontId="245" fillId="0" borderId="0"/>
    <xf numFmtId="331" fontId="246" fillId="0" borderId="0" applyFont="0" applyFill="0" applyBorder="0" applyAlignment="0" applyProtection="0"/>
    <xf numFmtId="332" fontId="9" fillId="0" borderId="0" applyFont="0" applyFill="0" applyBorder="0" applyAlignment="0" applyProtection="0"/>
    <xf numFmtId="0" fontId="247" fillId="0" borderId="14"/>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48" fillId="0" borderId="0" applyFont="0" applyFill="0" applyBorder="0" applyAlignment="0" applyProtection="0"/>
    <xf numFmtId="0" fontId="248" fillId="0" borderId="0" applyFont="0" applyFill="0" applyBorder="0" applyAlignment="0" applyProtection="0"/>
    <xf numFmtId="176" fontId="9" fillId="0" borderId="0" applyFont="0" applyFill="0" applyBorder="0" applyAlignment="0" applyProtection="0"/>
    <xf numFmtId="198" fontId="9" fillId="0" borderId="0" applyFont="0" applyFill="0" applyBorder="0" applyAlignment="0" applyProtection="0"/>
    <xf numFmtId="0" fontId="180" fillId="0" borderId="0"/>
    <xf numFmtId="0" fontId="249" fillId="0" borderId="0"/>
    <xf numFmtId="0" fontId="174" fillId="0" borderId="0"/>
    <xf numFmtId="254" fontId="250" fillId="0" borderId="0" applyFont="0" applyFill="0" applyBorder="0" applyAlignment="0" applyProtection="0"/>
    <xf numFmtId="168" fontId="51" fillId="0" borderId="0" applyFont="0" applyFill="0" applyBorder="0" applyAlignment="0" applyProtection="0"/>
    <xf numFmtId="169" fontId="51" fillId="0" borderId="0" applyFont="0" applyFill="0" applyBorder="0" applyAlignment="0" applyProtection="0"/>
    <xf numFmtId="0" fontId="250" fillId="0" borderId="0"/>
    <xf numFmtId="208" fontId="9" fillId="0" borderId="0" applyFont="0" applyFill="0" applyBorder="0" applyAlignment="0" applyProtection="0"/>
    <xf numFmtId="233" fontId="9" fillId="0" borderId="0" applyFont="0" applyFill="0" applyBorder="0" applyAlignment="0" applyProtection="0"/>
    <xf numFmtId="0" fontId="9" fillId="0" borderId="0"/>
    <xf numFmtId="176" fontId="51" fillId="0" borderId="0" applyFont="0" applyFill="0" applyBorder="0" applyAlignment="0" applyProtection="0"/>
    <xf numFmtId="333" fontId="69" fillId="0" borderId="0" applyFont="0" applyFill="0" applyBorder="0" applyAlignment="0" applyProtection="0"/>
    <xf numFmtId="198" fontId="51"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0" fontId="10" fillId="0" borderId="0"/>
    <xf numFmtId="0" fontId="124" fillId="23" borderId="19" applyNumberFormat="0" applyAlignment="0" applyProtection="0"/>
    <xf numFmtId="167" fontId="5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251" fillId="0" borderId="0"/>
    <xf numFmtId="0" fontId="4" fillId="0" borderId="0"/>
    <xf numFmtId="167" fontId="4" fillId="0" borderId="0" applyFont="0" applyFill="0" applyBorder="0" applyAlignment="0" applyProtection="0"/>
    <xf numFmtId="0" fontId="1" fillId="0" borderId="0"/>
    <xf numFmtId="0" fontId="1" fillId="0" borderId="0"/>
    <xf numFmtId="0" fontId="57" fillId="0" borderId="0"/>
    <xf numFmtId="167" fontId="57" fillId="0" borderId="0" applyFont="0" applyFill="0" applyBorder="0" applyAlignment="0" applyProtection="0"/>
  </cellStyleXfs>
  <cellXfs count="17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0" borderId="0" xfId="0" applyFont="1" applyAlignment="1">
      <alignment vertical="center"/>
    </xf>
    <xf numFmtId="9" fontId="2"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Continuous"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7" fillId="0" borderId="1" xfId="0"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8"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9" fontId="1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21" fillId="0" borderId="1" xfId="0" applyNumberFormat="1" applyFont="1" applyBorder="1" applyAlignment="1">
      <alignment horizontal="center" vertical="center" wrapText="1"/>
    </xf>
    <xf numFmtId="9" fontId="23" fillId="0" borderId="1" xfId="0" applyNumberFormat="1" applyFont="1" applyBorder="1" applyAlignment="1">
      <alignment horizontal="center" vertical="center"/>
    </xf>
    <xf numFmtId="9" fontId="20" fillId="0" borderId="1" xfId="0" quotePrefix="1"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4" fillId="0" borderId="1" xfId="12" applyFont="1" applyBorder="1" applyAlignment="1">
      <alignment horizontal="center" vertical="center" wrapText="1"/>
    </xf>
    <xf numFmtId="9" fontId="21" fillId="0" borderId="1" xfId="0" applyNumberFormat="1" applyFont="1" applyBorder="1" applyAlignment="1">
      <alignment horizontal="center" vertical="center" wrapText="1"/>
    </xf>
    <xf numFmtId="9" fontId="24" fillId="0" borderId="1" xfId="12"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171"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0" fontId="8" fillId="0" borderId="1" xfId="0" applyFont="1" applyBorder="1" applyAlignment="1">
      <alignment vertical="center"/>
    </xf>
    <xf numFmtId="10" fontId="8" fillId="0" borderId="1" xfId="1" applyNumberFormat="1" applyFont="1" applyBorder="1" applyAlignment="1">
      <alignment vertical="center"/>
    </xf>
    <xf numFmtId="9" fontId="2" fillId="4" borderId="1" xfId="0" applyNumberFormat="1" applyFont="1" applyFill="1" applyBorder="1" applyAlignment="1">
      <alignment horizontal="center" vertical="center"/>
    </xf>
    <xf numFmtId="10" fontId="2" fillId="0" borderId="1" xfId="0" applyNumberFormat="1" applyFont="1" applyBorder="1" applyAlignment="1">
      <alignment horizontal="center" vertical="center"/>
    </xf>
    <xf numFmtId="10" fontId="2" fillId="4" borderId="1" xfId="0" applyNumberFormat="1" applyFont="1" applyFill="1" applyBorder="1" applyAlignment="1">
      <alignment horizontal="center" vertical="center"/>
    </xf>
    <xf numFmtId="0" fontId="6" fillId="0" borderId="0" xfId="0" applyFont="1" applyAlignment="1">
      <alignment horizontal="centerContinuous" vertical="center"/>
    </xf>
    <xf numFmtId="0" fontId="5" fillId="0" borderId="0" xfId="0" applyFont="1" applyAlignment="1">
      <alignment vertical="center"/>
    </xf>
    <xf numFmtId="0" fontId="26" fillId="0" borderId="0" xfId="0" applyFont="1" applyAlignment="1">
      <alignment vertical="center"/>
    </xf>
    <xf numFmtId="0" fontId="2" fillId="0" borderId="0" xfId="0" applyFont="1" applyAlignment="1">
      <alignment horizontal="centerContinuous" vertical="center"/>
    </xf>
    <xf numFmtId="0" fontId="27" fillId="0" borderId="0" xfId="0" applyFont="1" applyAlignment="1">
      <alignment horizontal="centerContinuous" vertical="center"/>
    </xf>
    <xf numFmtId="0" fontId="28" fillId="0" borderId="0" xfId="0" applyFont="1" applyAlignment="1">
      <alignment horizontal="centerContinuous" vertical="center"/>
    </xf>
    <xf numFmtId="0" fontId="2" fillId="5" borderId="1" xfId="0" applyFont="1" applyFill="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10" fillId="5" borderId="1" xfId="0" applyFont="1" applyFill="1" applyBorder="1" applyAlignment="1">
      <alignment vertical="center" wrapText="1"/>
    </xf>
    <xf numFmtId="0" fontId="3" fillId="0" borderId="1" xfId="0" applyFont="1" applyBorder="1" applyAlignment="1">
      <alignment vertical="center"/>
    </xf>
    <xf numFmtId="0" fontId="3" fillId="5" borderId="1" xfId="0" applyFont="1" applyFill="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0" fillId="0" borderId="0" xfId="36" applyFont="1" applyAlignment="1">
      <alignment vertical="center"/>
    </xf>
    <xf numFmtId="0" fontId="31" fillId="0" borderId="0" xfId="0" applyFont="1" applyAlignment="1">
      <alignment vertical="center"/>
    </xf>
    <xf numFmtId="0" fontId="30" fillId="0" borderId="0" xfId="36" applyFont="1" applyAlignment="1">
      <alignment horizontal="center" vertical="center"/>
    </xf>
    <xf numFmtId="0" fontId="10" fillId="0" borderId="0" xfId="36" applyFont="1" applyAlignment="1">
      <alignment vertical="center"/>
    </xf>
    <xf numFmtId="0" fontId="32" fillId="0" borderId="0" xfId="36" applyFont="1" applyAlignment="1">
      <alignment horizontal="center" vertical="center"/>
    </xf>
    <xf numFmtId="0" fontId="8" fillId="0" borderId="1" xfId="0" applyFont="1" applyBorder="1" applyAlignment="1">
      <alignment horizontal="center" vertical="center"/>
    </xf>
    <xf numFmtId="0" fontId="22"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2" xfId="0" applyFont="1" applyBorder="1" applyAlignment="1">
      <alignment horizontal="centerContinuous" vertical="center"/>
    </xf>
    <xf numFmtId="0" fontId="22" fillId="2" borderId="1" xfId="0" applyFont="1" applyFill="1" applyBorder="1" applyAlignment="1">
      <alignment horizontal="left" vertical="center"/>
    </xf>
    <xf numFmtId="0" fontId="19" fillId="0" borderId="1" xfId="0" applyFont="1" applyBorder="1" applyAlignment="1">
      <alignment horizontal="justify"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8" fillId="0" borderId="1" xfId="0" applyFont="1" applyBorder="1" applyAlignment="1">
      <alignment vertical="center" wrapText="1"/>
    </xf>
    <xf numFmtId="0" fontId="19" fillId="0" borderId="1" xfId="0" applyFont="1" applyBorder="1" applyAlignment="1">
      <alignment horizontal="center" vertical="center"/>
    </xf>
    <xf numFmtId="0" fontId="22" fillId="2" borderId="1" xfId="0" applyFont="1" applyFill="1" applyBorder="1" applyAlignment="1">
      <alignment horizontal="left" vertical="center" wrapText="1"/>
    </xf>
    <xf numFmtId="0" fontId="22" fillId="2" borderId="3" xfId="0" applyFont="1" applyFill="1" applyBorder="1" applyAlignment="1">
      <alignment horizontal="center" vertical="center"/>
    </xf>
    <xf numFmtId="10" fontId="20" fillId="0" borderId="1" xfId="1" applyNumberFormat="1" applyFont="1" applyFill="1" applyBorder="1" applyAlignment="1">
      <alignment horizontal="center" vertical="center" wrapText="1"/>
    </xf>
    <xf numFmtId="10" fontId="21" fillId="0" borderId="1" xfId="18"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 fontId="21" fillId="5" borderId="1" xfId="0" applyNumberFormat="1" applyFont="1" applyFill="1" applyBorder="1" applyAlignment="1">
      <alignment horizontal="center" vertical="center" wrapText="1"/>
    </xf>
    <xf numFmtId="0" fontId="20" fillId="5" borderId="1" xfId="0" quotePrefix="1" applyFont="1" applyFill="1" applyBorder="1" applyAlignment="1">
      <alignment horizontal="center" vertical="center" wrapText="1"/>
    </xf>
    <xf numFmtId="4" fontId="21" fillId="0" borderId="1" xfId="0" quotePrefix="1" applyNumberFormat="1" applyFont="1" applyBorder="1" applyAlignment="1">
      <alignment horizontal="center" vertical="center" wrapText="1"/>
    </xf>
    <xf numFmtId="0" fontId="22" fillId="2" borderId="3" xfId="0" applyFont="1" applyFill="1" applyBorder="1" applyAlignment="1">
      <alignment horizontal="center" vertical="center" wrapText="1"/>
    </xf>
    <xf numFmtId="0" fontId="39" fillId="0" borderId="1" xfId="29" applyFont="1" applyBorder="1" applyAlignment="1">
      <alignment horizontal="center" vertical="center" wrapText="1"/>
    </xf>
    <xf numFmtId="0" fontId="39" fillId="0" borderId="1" xfId="29" applyFont="1" applyBorder="1" applyAlignment="1">
      <alignment vertical="center" wrapText="1"/>
    </xf>
    <xf numFmtId="0" fontId="40" fillId="0" borderId="1" xfId="29" applyFont="1" applyBorder="1" applyAlignment="1">
      <alignment horizontal="center" vertical="center" wrapText="1"/>
    </xf>
    <xf numFmtId="0" fontId="40" fillId="0" borderId="1" xfId="29" applyFont="1" applyBorder="1" applyAlignment="1">
      <alignment horizontal="left" vertical="center" wrapText="1"/>
    </xf>
    <xf numFmtId="0" fontId="39" fillId="0" borderId="1" xfId="29" applyFont="1" applyBorder="1" applyAlignment="1">
      <alignment horizontal="left" vertical="center" wrapText="1"/>
    </xf>
    <xf numFmtId="0" fontId="28" fillId="0" borderId="0" xfId="0" applyFont="1" applyAlignment="1">
      <alignment horizontal="centerContinuous" vertical="center" wrapText="1"/>
    </xf>
    <xf numFmtId="0" fontId="14" fillId="5" borderId="1" xfId="0" applyFont="1" applyFill="1" applyBorder="1" applyAlignment="1">
      <alignment horizontal="center" vertical="center" wrapText="1"/>
    </xf>
    <xf numFmtId="173" fontId="43" fillId="0" borderId="1" xfId="33" applyNumberFormat="1" applyFont="1" applyFill="1" applyBorder="1" applyAlignment="1">
      <alignment horizontal="left" vertical="center" wrapText="1"/>
    </xf>
    <xf numFmtId="173" fontId="43" fillId="0" borderId="1" xfId="33" applyNumberFormat="1" applyFont="1" applyFill="1" applyBorder="1" applyAlignment="1">
      <alignment vertical="center" wrapText="1"/>
    </xf>
    <xf numFmtId="173" fontId="43" fillId="0" borderId="1" xfId="33" applyNumberFormat="1" applyFont="1" applyFill="1" applyBorder="1" applyAlignment="1">
      <alignment horizontal="center" vertical="center" wrapText="1"/>
    </xf>
    <xf numFmtId="173" fontId="44" fillId="0" borderId="1" xfId="33" applyNumberFormat="1" applyFont="1" applyFill="1" applyBorder="1" applyAlignment="1">
      <alignment horizontal="left" vertical="center" wrapText="1"/>
    </xf>
    <xf numFmtId="173" fontId="44" fillId="0" borderId="1" xfId="33" applyNumberFormat="1" applyFont="1" applyFill="1" applyBorder="1" applyAlignment="1">
      <alignment horizontal="center" vertical="center" wrapText="1"/>
    </xf>
    <xf numFmtId="173" fontId="43" fillId="0" borderId="1" xfId="33" applyNumberFormat="1" applyFont="1" applyFill="1" applyBorder="1" applyAlignment="1">
      <alignment vertical="center"/>
    </xf>
    <xf numFmtId="173" fontId="44" fillId="0" borderId="1" xfId="33" applyNumberFormat="1" applyFont="1" applyFill="1" applyBorder="1" applyAlignment="1">
      <alignment vertical="center"/>
    </xf>
    <xf numFmtId="174" fontId="36" fillId="0" borderId="0" xfId="32" applyNumberFormat="1" applyFont="1" applyAlignment="1">
      <alignment vertical="center"/>
    </xf>
    <xf numFmtId="173" fontId="44" fillId="0" borderId="1" xfId="33" applyNumberFormat="1" applyFont="1" applyFill="1" applyBorder="1" applyAlignment="1">
      <alignment vertical="center" wrapText="1"/>
    </xf>
    <xf numFmtId="0" fontId="38" fillId="0" borderId="1" xfId="29" applyFont="1" applyBorder="1" applyAlignment="1">
      <alignment horizontal="center" vertical="center" wrapText="1"/>
    </xf>
    <xf numFmtId="173" fontId="45" fillId="0" borderId="1" xfId="33" applyNumberFormat="1" applyFont="1" applyFill="1" applyBorder="1" applyAlignment="1">
      <alignment horizontal="left" vertical="center" wrapText="1"/>
    </xf>
    <xf numFmtId="173" fontId="45" fillId="0" borderId="1" xfId="33" applyNumberFormat="1" applyFont="1" applyFill="1" applyBorder="1" applyAlignment="1">
      <alignment horizontal="center" vertical="center" wrapText="1"/>
    </xf>
    <xf numFmtId="173" fontId="46" fillId="0" borderId="1" xfId="33" applyNumberFormat="1" applyFont="1" applyFill="1" applyBorder="1" applyAlignment="1">
      <alignment horizontal="center" vertical="center" wrapText="1"/>
    </xf>
    <xf numFmtId="0" fontId="41" fillId="0" borderId="0" xfId="32" applyFont="1" applyAlignment="1">
      <alignment vertical="center"/>
    </xf>
    <xf numFmtId="174" fontId="41" fillId="0" borderId="0" xfId="32" applyNumberFormat="1" applyFont="1" applyAlignment="1">
      <alignment vertical="center"/>
    </xf>
    <xf numFmtId="0" fontId="2" fillId="5" borderId="0" xfId="0" applyFont="1" applyFill="1" applyAlignment="1">
      <alignment vertical="center"/>
    </xf>
    <xf numFmtId="0" fontId="26" fillId="5" borderId="0" xfId="0" applyFont="1" applyFill="1" applyAlignment="1">
      <alignment vertical="center"/>
    </xf>
    <xf numFmtId="0" fontId="0" fillId="5" borderId="0" xfId="0" applyFill="1" applyAlignment="1">
      <alignment vertical="center"/>
    </xf>
    <xf numFmtId="0" fontId="2" fillId="5" borderId="0" xfId="0" applyFont="1" applyFill="1" applyAlignment="1">
      <alignment horizontal="center" vertical="center"/>
    </xf>
    <xf numFmtId="0" fontId="47" fillId="5" borderId="1" xfId="0" applyFont="1" applyFill="1" applyBorder="1" applyAlignment="1">
      <alignment horizontal="center" vertical="center"/>
    </xf>
    <xf numFmtId="0" fontId="48" fillId="0" borderId="0" xfId="0" applyFont="1"/>
    <xf numFmtId="0" fontId="27" fillId="0" borderId="0" xfId="0" applyFont="1" applyAlignment="1">
      <alignment horizontal="center" vertical="top"/>
    </xf>
    <xf numFmtId="0" fontId="6" fillId="0" borderId="0" xfId="0" applyFont="1" applyAlignment="1">
      <alignment horizontal="center" vertical="top"/>
    </xf>
    <xf numFmtId="0" fontId="48" fillId="0" borderId="0" xfId="0" applyFont="1" applyAlignment="1">
      <alignment vertical="center"/>
    </xf>
    <xf numFmtId="0" fontId="2" fillId="5" borderId="2" xfId="0" applyFont="1" applyFill="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2" fillId="0" borderId="10" xfId="0" applyFont="1" applyBorder="1" applyAlignment="1">
      <alignment horizontal="left" vertical="center"/>
    </xf>
    <xf numFmtId="0" fontId="2" fillId="0" borderId="1" xfId="0" applyFont="1" applyBorder="1"/>
    <xf numFmtId="0" fontId="55" fillId="5" borderId="0" xfId="0" applyFont="1" applyFill="1" applyAlignment="1">
      <alignment vertical="center" wrapText="1"/>
    </xf>
    <xf numFmtId="0" fontId="56"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38" applyFont="1" applyFill="1" applyBorder="1" applyAlignment="1">
      <alignment horizontal="left" vertical="center" wrapText="1"/>
    </xf>
    <xf numFmtId="0" fontId="14" fillId="5" borderId="1" xfId="0" applyFont="1" applyFill="1" applyBorder="1" applyAlignment="1">
      <alignment horizontal="center" vertical="center"/>
    </xf>
    <xf numFmtId="0" fontId="47" fillId="5" borderId="1" xfId="40" applyFont="1" applyFill="1" applyBorder="1" applyAlignment="1">
      <alignment horizontal="left" vertical="center" wrapText="1"/>
    </xf>
    <xf numFmtId="0" fontId="2" fillId="5" borderId="1" xfId="0" applyFont="1" applyFill="1" applyBorder="1" applyAlignment="1">
      <alignment horizontal="center" vertical="center" wrapText="1"/>
    </xf>
    <xf numFmtId="0" fontId="47" fillId="5" borderId="1" xfId="38" applyFont="1" applyFill="1" applyBorder="1" applyAlignment="1">
      <alignment horizontal="left" vertical="center" wrapText="1"/>
    </xf>
    <xf numFmtId="0" fontId="21"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172" fontId="37" fillId="0" borderId="0" xfId="33" applyNumberFormat="1" applyFont="1" applyFill="1" applyBorder="1" applyAlignment="1">
      <alignment vertical="center"/>
    </xf>
    <xf numFmtId="172" fontId="38" fillId="0" borderId="0" xfId="33" applyNumberFormat="1" applyFont="1" applyFill="1" applyBorder="1" applyAlignment="1">
      <alignment horizontal="right" vertical="center"/>
    </xf>
    <xf numFmtId="172" fontId="39" fillId="0" borderId="2" xfId="33" applyNumberFormat="1" applyFont="1" applyFill="1" applyBorder="1" applyAlignment="1">
      <alignment horizontal="center" vertical="center" wrapText="1"/>
    </xf>
    <xf numFmtId="0" fontId="36" fillId="0" borderId="0" xfId="32" applyFont="1" applyAlignment="1">
      <alignment vertical="center"/>
    </xf>
    <xf numFmtId="0" fontId="37" fillId="0" borderId="0" xfId="32" applyFont="1" applyAlignment="1">
      <alignment vertical="center"/>
    </xf>
    <xf numFmtId="0" fontId="36" fillId="0" borderId="0" xfId="32" applyFont="1" applyAlignment="1">
      <alignment horizontal="center" vertical="center"/>
    </xf>
    <xf numFmtId="0" fontId="41" fillId="6" borderId="3" xfId="37" applyFont="1" applyFill="1" applyBorder="1" applyAlignment="1">
      <alignment horizontal="left" vertical="center" wrapText="1"/>
    </xf>
    <xf numFmtId="0" fontId="35" fillId="0" borderId="0" xfId="32" applyFont="1" applyAlignment="1">
      <alignment horizontal="center" vertical="center" wrapText="1"/>
    </xf>
    <xf numFmtId="0" fontId="3"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2" fillId="0" borderId="0" xfId="0" applyFont="1"/>
    <xf numFmtId="0" fontId="2" fillId="0" borderId="0" xfId="0" applyFont="1" applyAlignment="1">
      <alignment horizontal="centerContinuous"/>
    </xf>
    <xf numFmtId="0" fontId="2"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3"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7" fillId="0" borderId="0" xfId="0" applyFont="1" applyAlignment="1">
      <alignment horizontal="center"/>
    </xf>
    <xf numFmtId="0" fontId="35" fillId="0" borderId="0" xfId="32" applyFont="1" applyAlignment="1">
      <alignment horizontal="center" vertical="center" wrapText="1"/>
    </xf>
    <xf numFmtId="0" fontId="42" fillId="0" borderId="0" xfId="32" applyFont="1" applyAlignment="1">
      <alignment horizontal="center" vertical="center" wrapText="1"/>
    </xf>
    <xf numFmtId="0" fontId="39" fillId="0" borderId="2" xfId="32" applyFont="1" applyBorder="1" applyAlignment="1">
      <alignment horizontal="center" vertical="center" wrapText="1"/>
    </xf>
    <xf numFmtId="0" fontId="39" fillId="0" borderId="3" xfId="32" applyFont="1" applyBorder="1" applyAlignment="1">
      <alignment horizontal="center" vertical="center" wrapText="1"/>
    </xf>
    <xf numFmtId="172" fontId="39" fillId="0" borderId="1" xfId="33" applyNumberFormat="1" applyFont="1" applyFill="1" applyBorder="1" applyAlignment="1">
      <alignment horizontal="center" vertical="center"/>
    </xf>
    <xf numFmtId="172" fontId="39" fillId="0" borderId="5" xfId="33" applyNumberFormat="1" applyFont="1" applyFill="1" applyBorder="1" applyAlignment="1">
      <alignment horizontal="center" vertical="center" wrapText="1"/>
    </xf>
    <xf numFmtId="172" fontId="39" fillId="0" borderId="6" xfId="33" applyNumberFormat="1" applyFont="1" applyFill="1" applyBorder="1" applyAlignment="1">
      <alignment horizontal="center" vertical="center" wrapText="1"/>
    </xf>
    <xf numFmtId="172" fontId="39" fillId="0" borderId="7" xfId="33" applyNumberFormat="1" applyFont="1" applyFill="1" applyBorder="1" applyAlignment="1">
      <alignment horizontal="center" vertical="center" wrapText="1"/>
    </xf>
  </cellXfs>
  <cellStyles count="2867">
    <cellStyle name="_x0001_" xfId="44"/>
    <cellStyle name="          _x000d__x000a_shell=progman.exe_x000d__x000a_m" xfId="45"/>
    <cellStyle name="#,##0" xfId="46"/>
    <cellStyle name="." xfId="47"/>
    <cellStyle name="._Baáo caops quỹ 2017 (3)" xfId="48"/>
    <cellStyle name="._Book1" xfId="49"/>
    <cellStyle name="._Copy (13) of Copy of Copy of Copy of Bang tinh kinh phi ho tro thu nam 2008" xfId="50"/>
    <cellStyle name="._mau bieu so 1" xfId="51"/>
    <cellStyle name="._VBPL kiểm toán Đầu tư XDCB 2010" xfId="52"/>
    <cellStyle name="._" xfId="53"/>
    <cellStyle name=".d©y" xfId="54"/>
    <cellStyle name="??" xfId="55"/>
    <cellStyle name="?? [ - ??1" xfId="56"/>
    <cellStyle name="?? [ - ??2" xfId="57"/>
    <cellStyle name="?? [ - ??3" xfId="58"/>
    <cellStyle name="?? [ - ??4" xfId="59"/>
    <cellStyle name="?? [ - ??5" xfId="60"/>
    <cellStyle name="?? [ - ??6" xfId="61"/>
    <cellStyle name="?? [ - ??7" xfId="62"/>
    <cellStyle name="?? [ - ??8" xfId="63"/>
    <cellStyle name="?? [0.00]_        " xfId="64"/>
    <cellStyle name="?? [0]" xfId="65"/>
    <cellStyle name="?_x001d_??%U©÷u&amp;H©÷9_x0008_? s_x000a__x0007__x0001__x0001_" xfId="66"/>
    <cellStyle name="???? [0.00]_      " xfId="67"/>
    <cellStyle name="??????" xfId="68"/>
    <cellStyle name="??????????????????? [0]_FTC_OFFER" xfId="69"/>
    <cellStyle name="???????????????????_FTC_OFFER" xfId="70"/>
    <cellStyle name="????[0]_Sheet1" xfId="71"/>
    <cellStyle name="????_      " xfId="72"/>
    <cellStyle name="???[0]_?? DI" xfId="73"/>
    <cellStyle name="???_?? DI" xfId="74"/>
    <cellStyle name="??[0]_BRE" xfId="75"/>
    <cellStyle name="??_      " xfId="76"/>
    <cellStyle name="??A? [0]_laroux_1_¢¬???¢â? " xfId="77"/>
    <cellStyle name="??A?_laroux_1_¢¬???¢â? " xfId="78"/>
    <cellStyle name="?¡±¢¥?_?¨ù??¢´¢¥_¢¬???¢â? " xfId="79"/>
    <cellStyle name="?ðÇ%U?&amp;H?_x0008_?s_x000a__x0007__x0001__x0001_" xfId="80"/>
    <cellStyle name="[0]_Chi phÝ kh¸c_V" xfId="81"/>
    <cellStyle name="_1 TONG HOP - CA NA" xfId="82"/>
    <cellStyle name="_1 TONG HOP - CA NA_BC THEO CV SỐ 1158 cung cấp số liệu DA đầu tư (1) (1)" xfId="83"/>
    <cellStyle name="_1BC-bieu 1-1a ct NSt do tinh QD-can doi lai von(17-7-06)" xfId="84"/>
    <cellStyle name="_2BC-bieu 2-2a ct NST do huyen QD-can doi lai von(co sap xep ttu)" xfId="85"/>
    <cellStyle name="_Bang Chi tieu (2)" xfId="86"/>
    <cellStyle name="_BANG LUONG PRU" xfId="87"/>
    <cellStyle name="_BAO CAO THUE T09- 2007(h)" xfId="88"/>
    <cellStyle name="_BAO GIA NGAY 24-10-08 (co dam)" xfId="89"/>
    <cellStyle name="_BAO GIA NGAY 24-10-08 (co dam)_BC THEO CV SỐ 1158 cung cấp số liệu DA đầu tư (1) (1)" xfId="90"/>
    <cellStyle name="_Bao gia TB Kon Dao 2010" xfId="91"/>
    <cellStyle name="_Bao gia TB Kon Dao 2010_2.VPĐP-BIỂU MẪU BÁO CÁO NTM NĂM 2019" xfId="92"/>
    <cellStyle name="_Bao gia TB Kon Dao 2010_BC THEO CV SỐ 1158 cung cấp số liệu DA đầu tư (1) (1)" xfId="93"/>
    <cellStyle name="_Bao gia TB Kon Dao 2010_BC THEO CV SỐ 1158 cung cấp số liệu DA đầu tư (1) (1)_2.VPĐP-BIỂU MẪU BÁO CÁO NTM NĂM 2019" xfId="94"/>
    <cellStyle name="_Bieu tong hop nhu cau ung_Mien Trung" xfId="95"/>
    <cellStyle name="_Bieu tong hop nhu cau ung_Mien Trung_2.VPĐP-BIỂU MẪU BÁO CÁO NTM NĂM 2019" xfId="96"/>
    <cellStyle name="_Bieu tong hop nhu cau ung_Mien Trung_BC THEO CV SỐ 1158 cung cấp số liệu DA đầu tư (1) (1)" xfId="97"/>
    <cellStyle name="_Bieu tong hop nhu cau ung_Mien Trung_BC THEO CV SỐ 1158 cung cấp số liệu DA đầu tư (1) (1)_2.VPĐP-BIỂU MẪU BÁO CÁO NTM NĂM 2019" xfId="98"/>
    <cellStyle name="_Bieu ung von 2011 NSNN - TPCP vung DBSClong (10-6-2010)" xfId="99"/>
    <cellStyle name="_Bieu ung von 2011 NSNN - TPCP vung DBSClong (10-6-2010)_2.VPĐP-BIỂU MẪU BÁO CÁO NTM NĂM 2019" xfId="100"/>
    <cellStyle name="_Bieu ung von 2011 NSNN - TPCP vung DBSClong (10-6-2010)_BC THEO CV SỐ 1158 cung cấp số liệu DA đầu tư (1) (1)" xfId="101"/>
    <cellStyle name="_Bieu ung von 2011 NSNN - TPCP vung DBSClong (10-6-2010)_BC THEO CV SỐ 1158 cung cấp số liệu DA đầu tư (1) (1)_2.VPĐP-BIỂU MẪU BÁO CÁO NTM NĂM 2019" xfId="102"/>
    <cellStyle name="_Biểu KH 5 năm gửi UB sửa biểu VHXH" xfId="103"/>
    <cellStyle name="_Book1" xfId="104"/>
    <cellStyle name="_Book1_1" xfId="105"/>
    <cellStyle name="_Book1_1_Baáo caops quỹ 2017 (3)" xfId="106"/>
    <cellStyle name="_Book1_1_Copy (13) of Copy of Copy of Copy of Bang tinh kinh phi ho tro thu nam 2008" xfId="107"/>
    <cellStyle name="_Book1_1_mau bieu so 1" xfId="108"/>
    <cellStyle name="_Book1_1_" xfId="109"/>
    <cellStyle name="_Book1_1BC-bieu 1-1a ct NSt do tinh QD-can doi lai von(17-7-06)" xfId="110"/>
    <cellStyle name="_Book1_2" xfId="111"/>
    <cellStyle name="_Book1_2_Baáo caops quỹ 2017 (3)" xfId="112"/>
    <cellStyle name="_Book1_2_Baáo caops quỹ 2017 (3)_2.VPĐP-BIỂU MẪU BÁO CÁO NTM NĂM 2019" xfId="113"/>
    <cellStyle name="_Book1_2_Mau bieu 2.4" xfId="114"/>
    <cellStyle name="_Book1_2_Mau bieu 2.4_2.VPĐP-BIỂU MẪU BÁO CÁO NTM NĂM 2019" xfId="115"/>
    <cellStyle name="_Book1_2_Mau bieu 2.5" xfId="116"/>
    <cellStyle name="_Book1_2_Mau bieu 2.5_2.VPĐP-BIỂU MẪU BÁO CÁO NTM NĂM 2019" xfId="117"/>
    <cellStyle name="_Book1_Baáo caops quỹ 2017 (3)" xfId="118"/>
    <cellStyle name="_Book1_BC THEO CV SỐ 1158 cung cấp số liệu DA đầu tư (1) (1)" xfId="119"/>
    <cellStyle name="_Book1_BC-QT-WB-dthao" xfId="120"/>
    <cellStyle name="_Book1_Book1" xfId="121"/>
    <cellStyle name="_Book1_Copy (13) of Copy of Copy of Copy of Bang tinh kinh phi ho tro thu nam 2008" xfId="122"/>
    <cellStyle name="_Book1_DT truong thinh phu" xfId="123"/>
    <cellStyle name="_Book1_Kiem Tra Don Gia" xfId="124"/>
    <cellStyle name="_Book1_Kiem Tra Don Gia_2.VPĐP-BIỂU MẪU BÁO CÁO NTM NĂM 2019" xfId="125"/>
    <cellStyle name="_Book1_Kiem Tra Don Gia_BC THEO CV SỐ 1158 cung cấp số liệu DA đầu tư (1) (1)" xfId="126"/>
    <cellStyle name="_Book1_Kiem Tra Don Gia_BC THEO CV SỐ 1158 cung cấp số liệu DA đầu tư (1) (1)_2.VPĐP-BIỂU MẪU BÁO CÁO NTM NĂM 2019" xfId="127"/>
    <cellStyle name="_Book1_Kh ql62 (2010) 11-09" xfId="128"/>
    <cellStyle name="_Book1_khoiluongbdacdoa" xfId="129"/>
    <cellStyle name="_Book1_khoiluongbdacdoa_2.VPĐP-BIỂU MẪU BÁO CÁO NTM NĂM 2019" xfId="130"/>
    <cellStyle name="_Book1_khoiluongbdacdoa_BC THEO CV SỐ 1158 cung cấp số liệu DA đầu tư (1) (1)" xfId="131"/>
    <cellStyle name="_Book1_khoiluongbdacdoa_BC THEO CV SỐ 1158 cung cấp số liệu DA đầu tư (1) (1)_2.VPĐP-BIỂU MẪU BÁO CÁO NTM NĂM 2019" xfId="132"/>
    <cellStyle name="_Book1_mau bieu so 1" xfId="133"/>
    <cellStyle name="_Book1_TH KHAI TOAN THU THIEM cac tuyen TT noi" xfId="134"/>
    <cellStyle name="_Book1_" xfId="135"/>
    <cellStyle name="_C.cong+B.luong-Sanluong" xfId="136"/>
    <cellStyle name="_Copy (13) of Copy of Copy of Copy of Bang tinh kinh phi ho tro thu nam 2008" xfId="137"/>
    <cellStyle name="_Dang ky Kiem tra Nghiep vu doi chieu chu ky_HCM" xfId="138"/>
    <cellStyle name="_Dang ky Kiem tra Nghiep vu doi chieu chu ky_HCM_2.VPĐP-BIỂU MẪU BÁO CÁO NTM NĂM 2019" xfId="139"/>
    <cellStyle name="_DO-D1500-KHONG CO TRONG DT" xfId="140"/>
    <cellStyle name="_DO-D1500-KHONG CO TRONG DT_BC THEO CV SỐ 1158 cung cấp số liệu DA đầu tư (1) (1)" xfId="141"/>
    <cellStyle name="_DT truong thinh phu" xfId="142"/>
    <cellStyle name="_DT truong thinh phu_BC THEO CV SỐ 1158 cung cấp số liệu DA đầu tư (1) (1)" xfId="143"/>
    <cellStyle name="_DTDT BL-DL" xfId="144"/>
    <cellStyle name="_DU TOAN DDTT &amp; TBA50KVA" xfId="145"/>
    <cellStyle name="_du toan lan 3" xfId="146"/>
    <cellStyle name="_du toan lan 3_2.VPĐP-BIỂU MẪU BÁO CÁO NTM NĂM 2019" xfId="147"/>
    <cellStyle name="_du toan lan 3_BC THEO CV SỐ 1158 cung cấp số liệu DA đầu tư (1) (1)" xfId="148"/>
    <cellStyle name="_du toan lan 3_BC THEO CV SỐ 1158 cung cấp số liệu DA đầu tư (1) (1)_2.VPĐP-BIỂU MẪU BÁO CÁO NTM NĂM 2019" xfId="149"/>
    <cellStyle name="_Duyet TK thay đôi" xfId="150"/>
    <cellStyle name="_Duyet TK thay đôi_2.VPĐP-BIỂU MẪU BÁO CÁO NTM NĂM 2019" xfId="151"/>
    <cellStyle name="_Duyet TK thay đôi_BC THEO CV SỐ 1158 cung cấp số liệu DA đầu tư (1) (1)" xfId="152"/>
    <cellStyle name="_Duyet TK thay đôi_BC THEO CV SỐ 1158 cung cấp số liệu DA đầu tư (1) (1)_2.VPĐP-BIỂU MẪU BÁO CÁO NTM NĂM 2019" xfId="153"/>
    <cellStyle name="_GOITHAUSO2" xfId="154"/>
    <cellStyle name="_GOITHAUSO3" xfId="155"/>
    <cellStyle name="_GOITHAUSO4" xfId="156"/>
    <cellStyle name="_GTXD GOI 2" xfId="157"/>
    <cellStyle name="_GTXD GOI 2_2.VPĐP-BIỂU MẪU BÁO CÁO NTM NĂM 2019" xfId="158"/>
    <cellStyle name="_GTXD GOI 2_BC THEO CV SỐ 1158 cung cấp số liệu DA đầu tư (1) (1)" xfId="159"/>
    <cellStyle name="_GTXD GOI 2_BC THEO CV SỐ 1158 cung cấp số liệu DA đầu tư (1) (1)_2.VPĐP-BIỂU MẪU BÁO CÁO NTM NĂM 2019" xfId="160"/>
    <cellStyle name="_GTXD GOI1" xfId="161"/>
    <cellStyle name="_GTXD GOI1_2.VPĐP-BIỂU MẪU BÁO CÁO NTM NĂM 2019" xfId="162"/>
    <cellStyle name="_GTXD GOI1_BC THEO CV SỐ 1158 cung cấp số liệu DA đầu tư (1) (1)" xfId="163"/>
    <cellStyle name="_GTXD GOI1_BC THEO CV SỐ 1158 cung cấp số liệu DA đầu tư (1) (1)_2.VPĐP-BIỂU MẪU BÁO CÁO NTM NĂM 2019" xfId="164"/>
    <cellStyle name="_GTXD GOI3" xfId="165"/>
    <cellStyle name="_GTXD GOI3_2.VPĐP-BIỂU MẪU BÁO CÁO NTM NĂM 2019" xfId="166"/>
    <cellStyle name="_GTXD GOI3_BC THEO CV SỐ 1158 cung cấp số liệu DA đầu tư (1) (1)" xfId="167"/>
    <cellStyle name="_GTXD GOI3_BC THEO CV SỐ 1158 cung cấp số liệu DA đầu tư (1) (1)_2.VPĐP-BIỂU MẪU BÁO CÁO NTM NĂM 2019" xfId="168"/>
    <cellStyle name="_HaHoa_TDT_DienCSang" xfId="169"/>
    <cellStyle name="_HaHoa19-5-07" xfId="170"/>
    <cellStyle name="_Kiem Tra Don Gia" xfId="171"/>
    <cellStyle name="_KT (2)" xfId="172"/>
    <cellStyle name="_KT (2)_1" xfId="173"/>
    <cellStyle name="_KT (2)_1_1BC-bieu 1-1a ct NSt do tinh QD-can doi lai von(17-7-06)" xfId="174"/>
    <cellStyle name="_KT (2)_1_2BC-bieu 2-2a ct NST do huyen QD-can doi lai von(co sap xep ttu)" xfId="175"/>
    <cellStyle name="_KT (2)_1_Baáo caops quỹ 2017 (3)" xfId="176"/>
    <cellStyle name="_KT (2)_1_Book1" xfId="177"/>
    <cellStyle name="_KT (2)_1_Book1_1" xfId="178"/>
    <cellStyle name="_KT (2)_1_Book1_1BC-bieu 1-1a ct NSt do tinh QD-can doi lai von(17-7-06)" xfId="179"/>
    <cellStyle name="_KT (2)_1_Book1_Baáo caops quỹ 2017 (3)" xfId="180"/>
    <cellStyle name="_KT (2)_1_Copy (13) of Copy of Copy of Copy of Bang tinh kinh phi ho tro thu nam 2008" xfId="181"/>
    <cellStyle name="_KT (2)_1_DU TOAN DDTT &amp; TBA50KVA" xfId="182"/>
    <cellStyle name="_KT (2)_1_Lora-tungchau" xfId="183"/>
    <cellStyle name="_KT (2)_1_mau bieu so 1" xfId="184"/>
    <cellStyle name="_KT (2)_1_PGH DONG A 2012" xfId="185"/>
    <cellStyle name="_KT (2)_1_Qt-HT3PQ1(CauKho)" xfId="186"/>
    <cellStyle name="_KT (2)_1_Qt-HT3PQ1(CauKho)_Book1" xfId="187"/>
    <cellStyle name="_KT (2)_1_Qt-HT3PQ1(CauKho)_Don gia quy 3 nam 2003 - Ban Dien Luc" xfId="188"/>
    <cellStyle name="_KT (2)_1_Qt-HT3PQ1(CauKho)_Kiem Tra Don Gia" xfId="189"/>
    <cellStyle name="_KT (2)_1_Qt-HT3PQ1(CauKho)_NC-VL2-2003" xfId="190"/>
    <cellStyle name="_KT (2)_1_Qt-HT3PQ1(CauKho)_NC-VL2-2003_1" xfId="191"/>
    <cellStyle name="_KT (2)_1_Qt-HT3PQ1(CauKho)_XL4Test5" xfId="192"/>
    <cellStyle name="_KT (2)_1_quy luong con lai nam 2004" xfId="193"/>
    <cellStyle name="_KT (2)_1_" xfId="194"/>
    <cellStyle name="_KT (2)_1__1" xfId="195"/>
    <cellStyle name="_KT (2)_1__Copy (13) of Copy of Copy of Copy of Bang tinh kinh phi ho tro thu nam 2008" xfId="196"/>
    <cellStyle name="_KT (2)_1BC-bieu 1-1a ct NSt do tinh QD-can doi lai von(17-7-06)" xfId="197"/>
    <cellStyle name="_KT (2)_2" xfId="198"/>
    <cellStyle name="_KT (2)_2_Baáo caops quỹ 2017 (3)" xfId="199"/>
    <cellStyle name="_KT (2)_2_Book1" xfId="200"/>
    <cellStyle name="_KT (2)_2_Copy (13) of Copy of Copy of Copy of Bang tinh kinh phi ho tro thu nam 2008" xfId="201"/>
    <cellStyle name="_KT (2)_2_DTDuong dong tien -sua tham tra 2009 - luong 650" xfId="202"/>
    <cellStyle name="_KT (2)_2_mau bieu so 1" xfId="203"/>
    <cellStyle name="_KT (2)_2_PGH DONG A 2012" xfId="204"/>
    <cellStyle name="_KT (2)_2_quy luong con lai nam 2004" xfId="205"/>
    <cellStyle name="_KT (2)_2_TG-TH" xfId="206"/>
    <cellStyle name="_KT (2)_2_TG-TH_1BC-bieu 1-1a ct NSt do tinh QD-can doi lai von(17-7-06)" xfId="207"/>
    <cellStyle name="_KT (2)_2_TG-TH_2BC-bieu 2-2a ct NST do huyen QD-can doi lai von(co sap xep ttu)" xfId="208"/>
    <cellStyle name="_KT (2)_2_TG-TH_Baáo caops quỹ 2017 (3)" xfId="209"/>
    <cellStyle name="_KT (2)_2_TG-TH_BANG TONG HOP TINH HINH THANH QUYET TOAN (MOI I)" xfId="210"/>
    <cellStyle name="_KT (2)_2_TG-TH_BAO CAO KLCT PT2000" xfId="211"/>
    <cellStyle name="_KT (2)_2_TG-TH_BAO CAO PT2000" xfId="212"/>
    <cellStyle name="_KT (2)_2_TG-TH_BAO CAO PT2000_Book1" xfId="213"/>
    <cellStyle name="_KT (2)_2_TG-TH_Bao cao XDCB 2001 - T11 KH dieu chinh 20-11-THAI" xfId="214"/>
    <cellStyle name="_KT (2)_2_TG-TH_BAO GIA NGAY 24-10-08 (co dam)" xfId="215"/>
    <cellStyle name="_KT (2)_2_TG-TH_Biểu KH 5 năm gửi UB sửa biểu VHXH" xfId="216"/>
    <cellStyle name="_KT (2)_2_TG-TH_Book1" xfId="217"/>
    <cellStyle name="_KT (2)_2_TG-TH_Book1_1" xfId="218"/>
    <cellStyle name="_KT (2)_2_TG-TH_Book1_1_1BC-bieu 1-1a ct NSt do tinh QD-can doi lai von(17-7-06)" xfId="219"/>
    <cellStyle name="_KT (2)_2_TG-TH_Book1_1_Baáo caops quỹ 2017 (3)" xfId="220"/>
    <cellStyle name="_KT (2)_2_TG-TH_Book1_1_Book1" xfId="221"/>
    <cellStyle name="_KT (2)_2_TG-TH_Book1_1_Copy (13) of Copy of Copy of Copy of Bang tinh kinh phi ho tro thu nam 2008" xfId="222"/>
    <cellStyle name="_KT (2)_2_TG-TH_Book1_1_DanhMucDonGiaVTTB_Dien_TAM" xfId="223"/>
    <cellStyle name="_KT (2)_2_TG-TH_Book1_1_khoiluongbdacdoa" xfId="224"/>
    <cellStyle name="_KT (2)_2_TG-TH_Book1_1_mau bieu so 1" xfId="225"/>
    <cellStyle name="_KT (2)_2_TG-TH_Book1_1_" xfId="226"/>
    <cellStyle name="_KT (2)_2_TG-TH_Book1_2" xfId="227"/>
    <cellStyle name="_KT (2)_2_TG-TH_Book1_2_Baáo caops quỹ 2017 (3)" xfId="228"/>
    <cellStyle name="_KT (2)_2_TG-TH_Book1_2_Book1" xfId="229"/>
    <cellStyle name="_KT (2)_2_TG-TH_Book1_2_Copy (13) of Copy of Copy of Copy of Bang tinh kinh phi ho tro thu nam 2008" xfId="230"/>
    <cellStyle name="_KT (2)_2_TG-TH_Book1_2_mau bieu so 1" xfId="231"/>
    <cellStyle name="_KT (2)_2_TG-TH_Book1_2_" xfId="232"/>
    <cellStyle name="_KT (2)_2_TG-TH_Book1_3" xfId="233"/>
    <cellStyle name="_KT (2)_2_TG-TH_Book1_3_Book1" xfId="234"/>
    <cellStyle name="_KT (2)_2_TG-TH_Book1_3_DT truong thinh phu" xfId="235"/>
    <cellStyle name="_KT (2)_2_TG-TH_Book1_3_XL4Test5" xfId="236"/>
    <cellStyle name="_KT (2)_2_TG-TH_Book1_4" xfId="237"/>
    <cellStyle name="_KT (2)_2_TG-TH_Book1_Baáo caops quỹ 2017 (3)" xfId="238"/>
    <cellStyle name="_KT (2)_2_TG-TH_Book1_Book1" xfId="239"/>
    <cellStyle name="_KT (2)_2_TG-TH_Book1_Copy (13) of Copy of Copy of Copy of Bang tinh kinh phi ho tro thu nam 2008" xfId="240"/>
    <cellStyle name="_KT (2)_2_TG-TH_Book1_DanhMucDonGiaVTTB_Dien_TAM" xfId="241"/>
    <cellStyle name="_KT (2)_2_TG-TH_Book1_Kiem Tra Don Gia" xfId="242"/>
    <cellStyle name="_KT (2)_2_TG-TH_Book1_khoiluongbdacdoa" xfId="243"/>
    <cellStyle name="_KT (2)_2_TG-TH_Book1_mau bieu so 1" xfId="244"/>
    <cellStyle name="_KT (2)_2_TG-TH_Book1_Tong hop 3 tinh (11_5)-TTH-QN-QT" xfId="245"/>
    <cellStyle name="_KT (2)_2_TG-TH_Book1_" xfId="246"/>
    <cellStyle name="_KT (2)_2_TG-TH_Book1__1" xfId="247"/>
    <cellStyle name="_KT (2)_2_TG-TH_Book1__Copy (13) of Copy of Copy of Copy of Bang tinh kinh phi ho tro thu nam 2008" xfId="248"/>
    <cellStyle name="_KT (2)_2_TG-TH_CAU Khanh Nam(Thi Cong)" xfId="249"/>
    <cellStyle name="_KT (2)_2_TG-TH_Copy (13) of Copy of Copy of Copy of Bang tinh kinh phi ho tro thu nam 2008" xfId="250"/>
    <cellStyle name="_KT (2)_2_TG-TH_DANH GIA CHI DAU TU XDCB 2005" xfId="251"/>
    <cellStyle name="_KT (2)_2_TG-TH_DAU NOI PL-CL TAI PHU LAMHC" xfId="252"/>
    <cellStyle name="_KT (2)_2_TG-TH_Dcdtoan-bcnckt " xfId="253"/>
    <cellStyle name="_KT (2)_2_TG-TH_DN_MTP" xfId="254"/>
    <cellStyle name="_KT (2)_2_TG-TH_Dongia2-2003" xfId="255"/>
    <cellStyle name="_KT (2)_2_TG-TH_Dongia2-2003_DT truong thinh phu" xfId="256"/>
    <cellStyle name="_KT (2)_2_TG-TH_DT truong thinh phu" xfId="257"/>
    <cellStyle name="_KT (2)_2_TG-TH_DTCDT MR.2N110.HOCMON.TDTOAN.CCUNG" xfId="258"/>
    <cellStyle name="_KT (2)_2_TG-TH_DTDuong dong tien -sua tham tra 2009 - luong 650" xfId="259"/>
    <cellStyle name="_KT (2)_2_TG-TH_DU TOAN DDTT &amp; TBA50KVA" xfId="260"/>
    <cellStyle name="_KT (2)_2_TG-TH_DU TRU VAT TU" xfId="261"/>
    <cellStyle name="_KT (2)_2_TG-TH_HM_KHOI HIEU BO" xfId="262"/>
    <cellStyle name="_KT (2)_2_TG-TH_Kiem Tra Don Gia" xfId="263"/>
    <cellStyle name="_KT (2)_2_TG-TH_khoiluongbdacdoa" xfId="264"/>
    <cellStyle name="_KT (2)_2_TG-TH_Lora-tungchau" xfId="265"/>
    <cellStyle name="_KT (2)_2_TG-TH_mau bieu so 1" xfId="266"/>
    <cellStyle name="_KT (2)_2_TG-TH_moi" xfId="267"/>
    <cellStyle name="_KT (2)_2_TG-TH_muong cap DH My Thuat" xfId="268"/>
    <cellStyle name="_KT (2)_2_TG-TH_muong cap DH My Thuat_1BC-bieu 1-1a ct NSt do tinh QD-can doi lai von(17-7-06)" xfId="269"/>
    <cellStyle name="_KT (2)_2_TG-TH_muong cap DH My Thuat_2BC-bieu 2-2a ct NST do huyen QD-can doi lai von(co sap xep ttu)" xfId="270"/>
    <cellStyle name="_KT (2)_2_TG-TH_muong cap DH My Thuat_Book1" xfId="271"/>
    <cellStyle name="_KT (2)_2_TG-TH_muong cap DH My Thuat_Book1_1" xfId="272"/>
    <cellStyle name="_KT (2)_2_TG-TH_muong cap DH My Thuat_Book1_1BC-bieu 1-1a ct NSt do tinh QD-can doi lai von(17-7-06)" xfId="273"/>
    <cellStyle name="_KT (2)_2_TG-TH_muong cap DH My Thuat_DANH GIA CHI DAU TU XDCB 2005" xfId="274"/>
    <cellStyle name="_KT (2)_2_TG-TH_muong cap DH My Thuat_HM_KHOI HIEU BO" xfId="275"/>
    <cellStyle name="_KT (2)_2_TG-TH_PGH DONG A 2012" xfId="276"/>
    <cellStyle name="_KT (2)_2_TG-TH_PGIA-phieu tham tra Kho bac" xfId="277"/>
    <cellStyle name="_KT (2)_2_TG-TH_PT02-02" xfId="278"/>
    <cellStyle name="_KT (2)_2_TG-TH_PT02-02_Book1" xfId="279"/>
    <cellStyle name="_KT (2)_2_TG-TH_PT02-03" xfId="280"/>
    <cellStyle name="_KT (2)_2_TG-TH_PT02-03_Book1" xfId="281"/>
    <cellStyle name="_KT (2)_2_TG-TH_Qt-HT3PQ1(CauKho)" xfId="282"/>
    <cellStyle name="_KT (2)_2_TG-TH_Qt-HT3PQ1(CauKho)_Book1" xfId="283"/>
    <cellStyle name="_KT (2)_2_TG-TH_Qt-HT3PQ1(CauKho)_Don gia quy 3 nam 2003 - Ban Dien Luc" xfId="284"/>
    <cellStyle name="_KT (2)_2_TG-TH_Qt-HT3PQ1(CauKho)_Kiem Tra Don Gia" xfId="285"/>
    <cellStyle name="_KT (2)_2_TG-TH_Qt-HT3PQ1(CauKho)_NC-VL2-2003" xfId="286"/>
    <cellStyle name="_KT (2)_2_TG-TH_Qt-HT3PQ1(CauKho)_NC-VL2-2003_1" xfId="287"/>
    <cellStyle name="_KT (2)_2_TG-TH_Qt-HT3PQ1(CauKho)_XL4Test5" xfId="288"/>
    <cellStyle name="_KT (2)_2_TG-TH_QT-LCTP-AE" xfId="289"/>
    <cellStyle name="_KT (2)_2_TG-TH_quy luong con lai nam 2004" xfId="290"/>
    <cellStyle name="_KT (2)_2_TG-TH_Sheet2" xfId="291"/>
    <cellStyle name="_KT (2)_2_TG-TH_TEL OUT 2004" xfId="292"/>
    <cellStyle name="_KT (2)_2_TG-TH_Tong hop 3 tinh (11_5)-TTH-QN-QT" xfId="293"/>
    <cellStyle name="_KT (2)_2_TG-TH_XL4Poppy" xfId="294"/>
    <cellStyle name="_KT (2)_2_TG-TH_XL4Test5" xfId="295"/>
    <cellStyle name="_KT (2)_2_TG-TH_ÿÿÿÿÿ" xfId="296"/>
    <cellStyle name="_KT (2)_2_TG-TH_" xfId="297"/>
    <cellStyle name="_KT (2)_2_TG-TH__1" xfId="298"/>
    <cellStyle name="_KT (2)_2_TG-TH__Copy (13) of Copy of Copy of Copy of Bang tinh kinh phi ho tro thu nam 2008" xfId="299"/>
    <cellStyle name="_KT (2)_2_" xfId="300"/>
    <cellStyle name="_KT (2)_2BC-bieu 2-2a ct NST do huyen QD-can doi lai von(co sap xep ttu)" xfId="301"/>
    <cellStyle name="_KT (2)_3" xfId="302"/>
    <cellStyle name="_KT (2)_3_Baáo caops quỹ 2017 (3)" xfId="303"/>
    <cellStyle name="_KT (2)_3_Copy (13) of Copy of Copy of Copy of Bang tinh kinh phi ho tro thu nam 2008" xfId="304"/>
    <cellStyle name="_KT (2)_3_mau bieu so 1" xfId="305"/>
    <cellStyle name="_KT (2)_3_PGH DONG A 2012" xfId="306"/>
    <cellStyle name="_KT (2)_3_TG-TH" xfId="307"/>
    <cellStyle name="_KT (2)_3_TG-TH_1BC-bieu 1-1a ct NSt do tinh QD-can doi lai von(17-7-06)" xfId="308"/>
    <cellStyle name="_KT (2)_3_TG-TH_2BC-bieu 2-2a ct NST do huyen QD-can doi lai von(co sap xep ttu)" xfId="309"/>
    <cellStyle name="_KT (2)_3_TG-TH_Baáo caops quỹ 2017 (3)" xfId="310"/>
    <cellStyle name="_KT (2)_3_TG-TH_Book1" xfId="311"/>
    <cellStyle name="_KT (2)_3_TG-TH_Book1_1" xfId="312"/>
    <cellStyle name="_KT (2)_3_TG-TH_Book1_1_Baáo caops quỹ 2017 (3)" xfId="313"/>
    <cellStyle name="_KT (2)_3_TG-TH_Book1_1BC-bieu 1-1a ct NSt do tinh QD-can doi lai von(17-7-06)" xfId="314"/>
    <cellStyle name="_KT (2)_3_TG-TH_Book1_Baáo caops quỹ 2017 (3)" xfId="315"/>
    <cellStyle name="_KT (2)_3_TG-TH_Book1_BC-QT-WB-dthao" xfId="316"/>
    <cellStyle name="_KT (2)_3_TG-TH_Book1_Book1" xfId="317"/>
    <cellStyle name="_KT (2)_3_TG-TH_Book1_Copy (13) of Copy of Copy of Copy of Bang tinh kinh phi ho tro thu nam 2008" xfId="318"/>
    <cellStyle name="_KT (2)_3_TG-TH_Book1_Kiem Tra Don Gia" xfId="319"/>
    <cellStyle name="_KT (2)_3_TG-TH_Book1_mau bieu so 1" xfId="320"/>
    <cellStyle name="_KT (2)_3_TG-TH_Book1_" xfId="321"/>
    <cellStyle name="_KT (2)_3_TG-TH_Copy (13) of Copy of Copy of Copy of Bang tinh kinh phi ho tro thu nam 2008" xfId="322"/>
    <cellStyle name="_KT (2)_3_TG-TH_DU TOAN DDTT &amp; TBA50KVA" xfId="323"/>
    <cellStyle name="_KT (2)_3_TG-TH_Kiem Tra Don Gia" xfId="324"/>
    <cellStyle name="_KT (2)_3_TG-TH_khoiluongbdacdoa" xfId="325"/>
    <cellStyle name="_KT (2)_3_TG-TH_khoiluongbdacdoa_BC THEO CV SỐ 1158 cung cấp số liệu DA đầu tư (1) (1)" xfId="326"/>
    <cellStyle name="_KT (2)_3_TG-TH_Lora-tungchau" xfId="327"/>
    <cellStyle name="_KT (2)_3_TG-TH_Lora-tungchau_BC THEO CV SỐ 1158 cung cấp số liệu DA đầu tư (1) (1)" xfId="328"/>
    <cellStyle name="_KT (2)_3_TG-TH_Lora-tungchau_Book1" xfId="329"/>
    <cellStyle name="_KT (2)_3_TG-TH_Lora-tungchau_Kiem Tra Don Gia" xfId="330"/>
    <cellStyle name="_KT (2)_3_TG-TH_mau bieu so 1" xfId="331"/>
    <cellStyle name="_KT (2)_3_TG-TH_PERSONAL" xfId="332"/>
    <cellStyle name="_KT (2)_3_TG-TH_PERSONAL_Baáo caops quỹ 2017 (3)" xfId="333"/>
    <cellStyle name="_KT (2)_3_TG-TH_PERSONAL_Book1" xfId="334"/>
    <cellStyle name="_KT (2)_3_TG-TH_PERSONAL_Book1_Baáo caops quỹ 2017 (3)" xfId="335"/>
    <cellStyle name="_KT (2)_3_TG-TH_PERSONAL_Book1_Copy (13) of Copy of Copy of Copy of Bang tinh kinh phi ho tro thu nam 2008" xfId="336"/>
    <cellStyle name="_KT (2)_3_TG-TH_PERSONAL_Book1_mau bieu so 1" xfId="337"/>
    <cellStyle name="_KT (2)_3_TG-TH_PERSONAL_Book1_" xfId="338"/>
    <cellStyle name="_KT (2)_3_TG-TH_PERSONAL_Copy (13) of Copy of Copy of Copy of Bang tinh kinh phi ho tro thu nam 2008" xfId="339"/>
    <cellStyle name="_KT (2)_3_TG-TH_PERSONAL_DU TOAN DDTT &amp; TBA50KVA" xfId="340"/>
    <cellStyle name="_KT (2)_3_TG-TH_PERSONAL_HTQ.8 GD1" xfId="341"/>
    <cellStyle name="_KT (2)_3_TG-TH_PERSONAL_HTQ.8 GD1_Book1" xfId="342"/>
    <cellStyle name="_KT (2)_3_TG-TH_PERSONAL_HTQ.8 GD1_Don gia quy 3 nam 2003 - Ban Dien Luc" xfId="343"/>
    <cellStyle name="_KT (2)_3_TG-TH_PERSONAL_HTQ.8 GD1_NC-VL2-2003" xfId="344"/>
    <cellStyle name="_KT (2)_3_TG-TH_PERSONAL_HTQ.8 GD1_NC-VL2-2003_1" xfId="345"/>
    <cellStyle name="_KT (2)_3_TG-TH_PERSONAL_HTQ.8 GD1_XL4Test5" xfId="346"/>
    <cellStyle name="_KT (2)_3_TG-TH_PERSONAL_khoiluongbdacdoa" xfId="347"/>
    <cellStyle name="_KT (2)_3_TG-TH_PERSONAL_mau bieu so 1" xfId="348"/>
    <cellStyle name="_KT (2)_3_TG-TH_PERSONAL_Tong hop KHCB 2001" xfId="349"/>
    <cellStyle name="_KT (2)_3_TG-TH_PERSONAL_Tong hop KHCB 2001_Baáo caops quỹ 2017 (3)" xfId="350"/>
    <cellStyle name="_KT (2)_3_TG-TH_PERSONAL_Tong hop KHCB 2001_Copy (13) of Copy of Copy of Copy of Bang tinh kinh phi ho tro thu nam 2008" xfId="351"/>
    <cellStyle name="_KT (2)_3_TG-TH_PERSONAL_Tong hop KHCB 2001_mau bieu so 1" xfId="352"/>
    <cellStyle name="_KT (2)_3_TG-TH_PERSONAL_Tong hop KHCB 2001_" xfId="353"/>
    <cellStyle name="_KT (2)_3_TG-TH_PERSONAL_" xfId="354"/>
    <cellStyle name="_KT (2)_3_TG-TH_PERSONAL__1" xfId="355"/>
    <cellStyle name="_KT (2)_3_TG-TH_PERSONAL__Copy (13) of Copy of Copy of Copy of Bang tinh kinh phi ho tro thu nam 2008" xfId="356"/>
    <cellStyle name="_KT (2)_3_TG-TH_PGH DONG A 2012" xfId="357"/>
    <cellStyle name="_KT (2)_3_TG-TH_Qt-HT3PQ1(CauKho)" xfId="358"/>
    <cellStyle name="_KT (2)_3_TG-TH_Qt-HT3PQ1(CauKho)_Book1" xfId="359"/>
    <cellStyle name="_KT (2)_3_TG-TH_Qt-HT3PQ1(CauKho)_Don gia quy 3 nam 2003 - Ban Dien Luc" xfId="360"/>
    <cellStyle name="_KT (2)_3_TG-TH_Qt-HT3PQ1(CauKho)_Kiem Tra Don Gia" xfId="361"/>
    <cellStyle name="_KT (2)_3_TG-TH_Qt-HT3PQ1(CauKho)_NC-VL2-2003" xfId="362"/>
    <cellStyle name="_KT (2)_3_TG-TH_Qt-HT3PQ1(CauKho)_NC-VL2-2003_1" xfId="363"/>
    <cellStyle name="_KT (2)_3_TG-TH_Qt-HT3PQ1(CauKho)_XL4Test5" xfId="364"/>
    <cellStyle name="_KT (2)_3_TG-TH_QT-LCTP-AE" xfId="365"/>
    <cellStyle name="_KT (2)_3_TG-TH_quy luong con lai nam 2004" xfId="366"/>
    <cellStyle name="_KT (2)_3_TG-TH_" xfId="367"/>
    <cellStyle name="_KT (2)_3_TG-TH__1" xfId="368"/>
    <cellStyle name="_KT (2)_3_TG-TH__BC THEO CV SỐ 1158 cung cấp số liệu DA đầu tư (1) (1)" xfId="369"/>
    <cellStyle name="_KT (2)_3_TG-TH__Copy (13) of Copy of Copy of Copy of Bang tinh kinh phi ho tro thu nam 2008" xfId="370"/>
    <cellStyle name="_KT (2)_3_" xfId="371"/>
    <cellStyle name="_KT (2)_4" xfId="372"/>
    <cellStyle name="_KT (2)_4_1BC-bieu 1-1a ct NSt do tinh QD-can doi lai von(17-7-06)" xfId="373"/>
    <cellStyle name="_KT (2)_4_2BC-bieu 2-2a ct NST do huyen QD-can doi lai von(co sap xep ttu)" xfId="374"/>
    <cellStyle name="_KT (2)_4_Baáo caops quỹ 2017 (3)" xfId="375"/>
    <cellStyle name="_KT (2)_4_BANG TONG HOP TINH HINH THANH QUYET TOAN (MOI I)" xfId="376"/>
    <cellStyle name="_KT (2)_4_BAO CAO KLCT PT2000" xfId="377"/>
    <cellStyle name="_KT (2)_4_BAO CAO PT2000" xfId="378"/>
    <cellStyle name="_KT (2)_4_BAO CAO PT2000_Book1" xfId="379"/>
    <cellStyle name="_KT (2)_4_Bao cao XDCB 2001 - T11 KH dieu chinh 20-11-THAI" xfId="380"/>
    <cellStyle name="_KT (2)_4_BAO GIA NGAY 24-10-08 (co dam)" xfId="381"/>
    <cellStyle name="_KT (2)_4_Biểu KH 5 năm gửi UB sửa biểu VHXH" xfId="382"/>
    <cellStyle name="_KT (2)_4_Book1" xfId="383"/>
    <cellStyle name="_KT (2)_4_Book1_1" xfId="384"/>
    <cellStyle name="_KT (2)_4_Book1_1_1BC-bieu 1-1a ct NSt do tinh QD-can doi lai von(17-7-06)" xfId="385"/>
    <cellStyle name="_KT (2)_4_Book1_1_Baáo caops quỹ 2017 (3)" xfId="386"/>
    <cellStyle name="_KT (2)_4_Book1_1_Book1" xfId="387"/>
    <cellStyle name="_KT (2)_4_Book1_1_Copy (13) of Copy of Copy of Copy of Bang tinh kinh phi ho tro thu nam 2008" xfId="388"/>
    <cellStyle name="_KT (2)_4_Book1_1_DanhMucDonGiaVTTB_Dien_TAM" xfId="389"/>
    <cellStyle name="_KT (2)_4_Book1_1_khoiluongbdacdoa" xfId="390"/>
    <cellStyle name="_KT (2)_4_Book1_1_mau bieu so 1" xfId="391"/>
    <cellStyle name="_KT (2)_4_Book1_1_" xfId="392"/>
    <cellStyle name="_KT (2)_4_Book1_2" xfId="393"/>
    <cellStyle name="_KT (2)_4_Book1_2_Baáo caops quỹ 2017 (3)" xfId="394"/>
    <cellStyle name="_KT (2)_4_Book1_2_Book1" xfId="395"/>
    <cellStyle name="_KT (2)_4_Book1_2_Copy (13) of Copy of Copy of Copy of Bang tinh kinh phi ho tro thu nam 2008" xfId="396"/>
    <cellStyle name="_KT (2)_4_Book1_2_mau bieu so 1" xfId="397"/>
    <cellStyle name="_KT (2)_4_Book1_2_" xfId="398"/>
    <cellStyle name="_KT (2)_4_Book1_3" xfId="399"/>
    <cellStyle name="_KT (2)_4_Book1_3_Book1" xfId="400"/>
    <cellStyle name="_KT (2)_4_Book1_3_DT truong thinh phu" xfId="401"/>
    <cellStyle name="_KT (2)_4_Book1_3_XL4Test5" xfId="402"/>
    <cellStyle name="_KT (2)_4_Book1_4" xfId="403"/>
    <cellStyle name="_KT (2)_4_Book1_Baáo caops quỹ 2017 (3)" xfId="404"/>
    <cellStyle name="_KT (2)_4_Book1_Book1" xfId="405"/>
    <cellStyle name="_KT (2)_4_Book1_Copy (13) of Copy of Copy of Copy of Bang tinh kinh phi ho tro thu nam 2008" xfId="406"/>
    <cellStyle name="_KT (2)_4_Book1_DanhMucDonGiaVTTB_Dien_TAM" xfId="407"/>
    <cellStyle name="_KT (2)_4_Book1_Kiem Tra Don Gia" xfId="408"/>
    <cellStyle name="_KT (2)_4_Book1_khoiluongbdacdoa" xfId="409"/>
    <cellStyle name="_KT (2)_4_Book1_mau bieu so 1" xfId="410"/>
    <cellStyle name="_KT (2)_4_Book1_Tong hop 3 tinh (11_5)-TTH-QN-QT" xfId="411"/>
    <cellStyle name="_KT (2)_4_Book1_" xfId="412"/>
    <cellStyle name="_KT (2)_4_Book1__1" xfId="413"/>
    <cellStyle name="_KT (2)_4_Book1__Copy (13) of Copy of Copy of Copy of Bang tinh kinh phi ho tro thu nam 2008" xfId="414"/>
    <cellStyle name="_KT (2)_4_CAU Khanh Nam(Thi Cong)" xfId="415"/>
    <cellStyle name="_KT (2)_4_Copy (13) of Copy of Copy of Copy of Bang tinh kinh phi ho tro thu nam 2008" xfId="416"/>
    <cellStyle name="_KT (2)_4_DANH GIA CHI DAU TU XDCB 2005" xfId="417"/>
    <cellStyle name="_KT (2)_4_DAU NOI PL-CL TAI PHU LAMHC" xfId="418"/>
    <cellStyle name="_KT (2)_4_Dcdtoan-bcnckt " xfId="419"/>
    <cellStyle name="_KT (2)_4_DN_MTP" xfId="420"/>
    <cellStyle name="_KT (2)_4_Dongia2-2003" xfId="421"/>
    <cellStyle name="_KT (2)_4_Dongia2-2003_DT truong thinh phu" xfId="422"/>
    <cellStyle name="_KT (2)_4_DT truong thinh phu" xfId="423"/>
    <cellStyle name="_KT (2)_4_DTCDT MR.2N110.HOCMON.TDTOAN.CCUNG" xfId="424"/>
    <cellStyle name="_KT (2)_4_DTDuong dong tien -sua tham tra 2009 - luong 650" xfId="425"/>
    <cellStyle name="_KT (2)_4_DU TOAN DDTT &amp; TBA50KVA" xfId="426"/>
    <cellStyle name="_KT (2)_4_DU TRU VAT TU" xfId="427"/>
    <cellStyle name="_KT (2)_4_HM_KHOI HIEU BO" xfId="428"/>
    <cellStyle name="_KT (2)_4_Kiem Tra Don Gia" xfId="429"/>
    <cellStyle name="_KT (2)_4_khoiluongbdacdoa" xfId="430"/>
    <cellStyle name="_KT (2)_4_Lora-tungchau" xfId="431"/>
    <cellStyle name="_KT (2)_4_mau bieu so 1" xfId="432"/>
    <cellStyle name="_KT (2)_4_moi" xfId="433"/>
    <cellStyle name="_KT (2)_4_muong cap DH My Thuat" xfId="434"/>
    <cellStyle name="_KT (2)_4_muong cap DH My Thuat_1BC-bieu 1-1a ct NSt do tinh QD-can doi lai von(17-7-06)" xfId="435"/>
    <cellStyle name="_KT (2)_4_muong cap DH My Thuat_2BC-bieu 2-2a ct NST do huyen QD-can doi lai von(co sap xep ttu)" xfId="436"/>
    <cellStyle name="_KT (2)_4_muong cap DH My Thuat_Book1" xfId="437"/>
    <cellStyle name="_KT (2)_4_muong cap DH My Thuat_Book1_1" xfId="438"/>
    <cellStyle name="_KT (2)_4_muong cap DH My Thuat_Book1_1BC-bieu 1-1a ct NSt do tinh QD-can doi lai von(17-7-06)" xfId="439"/>
    <cellStyle name="_KT (2)_4_muong cap DH My Thuat_DANH GIA CHI DAU TU XDCB 2005" xfId="440"/>
    <cellStyle name="_KT (2)_4_muong cap DH My Thuat_HM_KHOI HIEU BO" xfId="441"/>
    <cellStyle name="_KT (2)_4_PGH DONG A 2012" xfId="442"/>
    <cellStyle name="_KT (2)_4_PGIA-phieu tham tra Kho bac" xfId="443"/>
    <cellStyle name="_KT (2)_4_PT02-02" xfId="444"/>
    <cellStyle name="_KT (2)_4_PT02-02_Book1" xfId="445"/>
    <cellStyle name="_KT (2)_4_PT02-03" xfId="446"/>
    <cellStyle name="_KT (2)_4_PT02-03_Book1" xfId="447"/>
    <cellStyle name="_KT (2)_4_Qt-HT3PQ1(CauKho)" xfId="448"/>
    <cellStyle name="_KT (2)_4_Qt-HT3PQ1(CauKho)_Book1" xfId="449"/>
    <cellStyle name="_KT (2)_4_Qt-HT3PQ1(CauKho)_Don gia quy 3 nam 2003 - Ban Dien Luc" xfId="450"/>
    <cellStyle name="_KT (2)_4_Qt-HT3PQ1(CauKho)_Kiem Tra Don Gia" xfId="451"/>
    <cellStyle name="_KT (2)_4_Qt-HT3PQ1(CauKho)_NC-VL2-2003" xfId="452"/>
    <cellStyle name="_KT (2)_4_Qt-HT3PQ1(CauKho)_NC-VL2-2003_1" xfId="453"/>
    <cellStyle name="_KT (2)_4_Qt-HT3PQ1(CauKho)_XL4Test5" xfId="454"/>
    <cellStyle name="_KT (2)_4_QT-LCTP-AE" xfId="455"/>
    <cellStyle name="_KT (2)_4_quy luong con lai nam 2004" xfId="456"/>
    <cellStyle name="_KT (2)_4_Sheet2" xfId="457"/>
    <cellStyle name="_KT (2)_4_TEL OUT 2004" xfId="458"/>
    <cellStyle name="_KT (2)_4_TG-TH" xfId="459"/>
    <cellStyle name="_KT (2)_4_TG-TH_Baáo caops quỹ 2017 (3)" xfId="460"/>
    <cellStyle name="_KT (2)_4_TG-TH_Book1" xfId="461"/>
    <cellStyle name="_KT (2)_4_TG-TH_Copy (13) of Copy of Copy of Copy of Bang tinh kinh phi ho tro thu nam 2008" xfId="462"/>
    <cellStyle name="_KT (2)_4_TG-TH_DTDuong dong tien -sua tham tra 2009 - luong 650" xfId="463"/>
    <cellStyle name="_KT (2)_4_TG-TH_mau bieu so 1" xfId="464"/>
    <cellStyle name="_KT (2)_4_TG-TH_PGH DONG A 2012" xfId="465"/>
    <cellStyle name="_KT (2)_4_TG-TH_quy luong con lai nam 2004" xfId="466"/>
    <cellStyle name="_KT (2)_4_TG-TH_" xfId="467"/>
    <cellStyle name="_KT (2)_4_Tong hop 3 tinh (11_5)-TTH-QN-QT" xfId="468"/>
    <cellStyle name="_KT (2)_4_XL4Poppy" xfId="469"/>
    <cellStyle name="_KT (2)_4_XL4Test5" xfId="470"/>
    <cellStyle name="_KT (2)_4_ÿÿÿÿÿ" xfId="471"/>
    <cellStyle name="_KT (2)_4_" xfId="472"/>
    <cellStyle name="_KT (2)_4__1" xfId="473"/>
    <cellStyle name="_KT (2)_4__Copy (13) of Copy of Copy of Copy of Bang tinh kinh phi ho tro thu nam 2008" xfId="474"/>
    <cellStyle name="_KT (2)_5" xfId="475"/>
    <cellStyle name="_KT (2)_5_1BC-bieu 1-1a ct NSt do tinh QD-can doi lai von(17-7-06)" xfId="476"/>
    <cellStyle name="_KT (2)_5_2BC-bieu 2-2a ct NST do huyen QD-can doi lai von(co sap xep ttu)" xfId="477"/>
    <cellStyle name="_KT (2)_5_Baáo caops quỹ 2017 (3)" xfId="478"/>
    <cellStyle name="_KT (2)_5_BANG TONG HOP TINH HINH THANH QUYET TOAN (MOI I)" xfId="479"/>
    <cellStyle name="_KT (2)_5_BAO CAO KLCT PT2000" xfId="480"/>
    <cellStyle name="_KT (2)_5_BAO CAO PT2000" xfId="481"/>
    <cellStyle name="_KT (2)_5_BAO CAO PT2000_Book1" xfId="482"/>
    <cellStyle name="_KT (2)_5_Bao cao XDCB 2001 - T11 KH dieu chinh 20-11-THAI" xfId="483"/>
    <cellStyle name="_KT (2)_5_BAO GIA NGAY 24-10-08 (co dam)" xfId="484"/>
    <cellStyle name="_KT (2)_5_Biểu KH 5 năm gửi UB sửa biểu VHXH" xfId="485"/>
    <cellStyle name="_KT (2)_5_Book1" xfId="486"/>
    <cellStyle name="_KT (2)_5_Book1_1" xfId="487"/>
    <cellStyle name="_KT (2)_5_Book1_1_1BC-bieu 1-1a ct NSt do tinh QD-can doi lai von(17-7-06)" xfId="488"/>
    <cellStyle name="_KT (2)_5_Book1_1_Baáo caops quỹ 2017 (3)" xfId="489"/>
    <cellStyle name="_KT (2)_5_Book1_1_Book1" xfId="490"/>
    <cellStyle name="_KT (2)_5_Book1_1_Copy (13) of Copy of Copy of Copy of Bang tinh kinh phi ho tro thu nam 2008" xfId="491"/>
    <cellStyle name="_KT (2)_5_Book1_1_DanhMucDonGiaVTTB_Dien_TAM" xfId="492"/>
    <cellStyle name="_KT (2)_5_Book1_1_khoiluongbdacdoa" xfId="493"/>
    <cellStyle name="_KT (2)_5_Book1_1_mau bieu so 1" xfId="494"/>
    <cellStyle name="_KT (2)_5_Book1_1_" xfId="495"/>
    <cellStyle name="_KT (2)_5_Book1_2" xfId="496"/>
    <cellStyle name="_KT (2)_5_Book1_2_Baáo caops quỹ 2017 (3)" xfId="497"/>
    <cellStyle name="_KT (2)_5_Book1_2_Book1" xfId="498"/>
    <cellStyle name="_KT (2)_5_Book1_2_Copy (13) of Copy of Copy of Copy of Bang tinh kinh phi ho tro thu nam 2008" xfId="499"/>
    <cellStyle name="_KT (2)_5_Book1_2_mau bieu so 1" xfId="500"/>
    <cellStyle name="_KT (2)_5_Book1_2_" xfId="501"/>
    <cellStyle name="_KT (2)_5_Book1_3" xfId="502"/>
    <cellStyle name="_KT (2)_5_Book1_3_Book1" xfId="503"/>
    <cellStyle name="_KT (2)_5_Book1_3_DT truong thinh phu" xfId="504"/>
    <cellStyle name="_KT (2)_5_Book1_3_XL4Test5" xfId="505"/>
    <cellStyle name="_KT (2)_5_Book1_4" xfId="506"/>
    <cellStyle name="_KT (2)_5_Book1_Baáo caops quỹ 2017 (3)" xfId="507"/>
    <cellStyle name="_KT (2)_5_Book1_BC-QT-WB-dthao" xfId="508"/>
    <cellStyle name="_KT (2)_5_Book1_Book1" xfId="509"/>
    <cellStyle name="_KT (2)_5_Book1_Copy (13) of Copy of Copy of Copy of Bang tinh kinh phi ho tro thu nam 2008" xfId="510"/>
    <cellStyle name="_KT (2)_5_Book1_DanhMucDonGiaVTTB_Dien_TAM" xfId="511"/>
    <cellStyle name="_KT (2)_5_Book1_Kiem Tra Don Gia" xfId="512"/>
    <cellStyle name="_KT (2)_5_Book1_khoiluongbdacdoa" xfId="513"/>
    <cellStyle name="_KT (2)_5_Book1_mau bieu so 1" xfId="514"/>
    <cellStyle name="_KT (2)_5_Book1_Tong hop 3 tinh (11_5)-TTH-QN-QT" xfId="515"/>
    <cellStyle name="_KT (2)_5_Book1_" xfId="516"/>
    <cellStyle name="_KT (2)_5_Book1__1" xfId="517"/>
    <cellStyle name="_KT (2)_5_Book1__Copy (13) of Copy of Copy of Copy of Bang tinh kinh phi ho tro thu nam 2008" xfId="518"/>
    <cellStyle name="_KT (2)_5_CAU Khanh Nam(Thi Cong)" xfId="519"/>
    <cellStyle name="_KT (2)_5_Copy (13) of Copy of Copy of Copy of Bang tinh kinh phi ho tro thu nam 2008" xfId="520"/>
    <cellStyle name="_KT (2)_5_DANH GIA CHI DAU TU XDCB 2005" xfId="521"/>
    <cellStyle name="_KT (2)_5_DAU NOI PL-CL TAI PHU LAMHC" xfId="522"/>
    <cellStyle name="_KT (2)_5_Dcdtoan-bcnckt " xfId="523"/>
    <cellStyle name="_KT (2)_5_DN_MTP" xfId="524"/>
    <cellStyle name="_KT (2)_5_Dongia2-2003" xfId="525"/>
    <cellStyle name="_KT (2)_5_Dongia2-2003_DT truong thinh phu" xfId="526"/>
    <cellStyle name="_KT (2)_5_DT truong thinh phu" xfId="527"/>
    <cellStyle name="_KT (2)_5_DTCDT MR.2N110.HOCMON.TDTOAN.CCUNG" xfId="528"/>
    <cellStyle name="_KT (2)_5_DTDuong dong tien -sua tham tra 2009 - luong 650" xfId="529"/>
    <cellStyle name="_KT (2)_5_DU TOAN DDTT &amp; TBA50KVA" xfId="530"/>
    <cellStyle name="_KT (2)_5_DU TRU VAT TU" xfId="531"/>
    <cellStyle name="_KT (2)_5_HM_KHOI HIEU BO" xfId="532"/>
    <cellStyle name="_KT (2)_5_Kiem Tra Don Gia" xfId="533"/>
    <cellStyle name="_KT (2)_5_khoiluongbdacdoa" xfId="534"/>
    <cellStyle name="_KT (2)_5_Lora-tungchau" xfId="535"/>
    <cellStyle name="_KT (2)_5_mau bieu so 1" xfId="536"/>
    <cellStyle name="_KT (2)_5_moi" xfId="537"/>
    <cellStyle name="_KT (2)_5_muong cap DH My Thuat" xfId="538"/>
    <cellStyle name="_KT (2)_5_muong cap DH My Thuat_1BC-bieu 1-1a ct NSt do tinh QD-can doi lai von(17-7-06)" xfId="539"/>
    <cellStyle name="_KT (2)_5_muong cap DH My Thuat_2BC-bieu 2-2a ct NST do huyen QD-can doi lai von(co sap xep ttu)" xfId="540"/>
    <cellStyle name="_KT (2)_5_muong cap DH My Thuat_Book1" xfId="541"/>
    <cellStyle name="_KT (2)_5_muong cap DH My Thuat_Book1_1" xfId="542"/>
    <cellStyle name="_KT (2)_5_muong cap DH My Thuat_Book1_1BC-bieu 1-1a ct NSt do tinh QD-can doi lai von(17-7-06)" xfId="543"/>
    <cellStyle name="_KT (2)_5_muong cap DH My Thuat_DANH GIA CHI DAU TU XDCB 2005" xfId="544"/>
    <cellStyle name="_KT (2)_5_muong cap DH My Thuat_HM_KHOI HIEU BO" xfId="545"/>
    <cellStyle name="_KT (2)_5_PGH DONG A 2012" xfId="546"/>
    <cellStyle name="_KT (2)_5_PGIA-phieu tham tra Kho bac" xfId="547"/>
    <cellStyle name="_KT (2)_5_PT02-02" xfId="548"/>
    <cellStyle name="_KT (2)_5_PT02-02_Book1" xfId="549"/>
    <cellStyle name="_KT (2)_5_PT02-03" xfId="550"/>
    <cellStyle name="_KT (2)_5_PT02-03_Book1" xfId="551"/>
    <cellStyle name="_KT (2)_5_Qt-HT3PQ1(CauKho)" xfId="552"/>
    <cellStyle name="_KT (2)_5_Qt-HT3PQ1(CauKho)_Book1" xfId="553"/>
    <cellStyle name="_KT (2)_5_Qt-HT3PQ1(CauKho)_Don gia quy 3 nam 2003 - Ban Dien Luc" xfId="554"/>
    <cellStyle name="_KT (2)_5_Qt-HT3PQ1(CauKho)_Kiem Tra Don Gia" xfId="555"/>
    <cellStyle name="_KT (2)_5_Qt-HT3PQ1(CauKho)_NC-VL2-2003" xfId="556"/>
    <cellStyle name="_KT (2)_5_Qt-HT3PQ1(CauKho)_NC-VL2-2003_1" xfId="557"/>
    <cellStyle name="_KT (2)_5_Qt-HT3PQ1(CauKho)_XL4Test5" xfId="558"/>
    <cellStyle name="_KT (2)_5_QT-LCTP-AE" xfId="559"/>
    <cellStyle name="_KT (2)_5_Sheet2" xfId="560"/>
    <cellStyle name="_KT (2)_5_TEL OUT 2004" xfId="561"/>
    <cellStyle name="_KT (2)_5_Tong hop 3 tinh (11_5)-TTH-QN-QT" xfId="562"/>
    <cellStyle name="_KT (2)_5_XL4Poppy" xfId="563"/>
    <cellStyle name="_KT (2)_5_XL4Test5" xfId="564"/>
    <cellStyle name="_KT (2)_5_ÿÿÿÿÿ" xfId="565"/>
    <cellStyle name="_KT (2)_5_" xfId="566"/>
    <cellStyle name="_KT (2)_5__1" xfId="567"/>
    <cellStyle name="_KT (2)_5__Copy (13) of Copy of Copy of Copy of Bang tinh kinh phi ho tro thu nam 2008" xfId="568"/>
    <cellStyle name="_KT (2)_Baáo caops quỹ 2017 (3)" xfId="569"/>
    <cellStyle name="_KT (2)_Book1" xfId="570"/>
    <cellStyle name="_KT (2)_Book1_1" xfId="571"/>
    <cellStyle name="_KT (2)_Book1_1_Baáo caops quỹ 2017 (3)" xfId="572"/>
    <cellStyle name="_KT (2)_Book1_1BC-bieu 1-1a ct NSt do tinh QD-can doi lai von(17-7-06)" xfId="573"/>
    <cellStyle name="_KT (2)_Book1_Baáo caops quỹ 2017 (3)" xfId="574"/>
    <cellStyle name="_KT (2)_Book1_BC-QT-WB-dthao" xfId="575"/>
    <cellStyle name="_KT (2)_Book1_Book1" xfId="576"/>
    <cellStyle name="_KT (2)_Book1_Copy (13) of Copy of Copy of Copy of Bang tinh kinh phi ho tro thu nam 2008" xfId="577"/>
    <cellStyle name="_KT (2)_Book1_Kiem Tra Don Gia" xfId="578"/>
    <cellStyle name="_KT (2)_Book1_mau bieu so 1" xfId="579"/>
    <cellStyle name="_KT (2)_Book1_" xfId="580"/>
    <cellStyle name="_KT (2)_Copy (13) of Copy of Copy of Copy of Bang tinh kinh phi ho tro thu nam 2008" xfId="581"/>
    <cellStyle name="_KT (2)_DU TOAN DDTT &amp; TBA50KVA" xfId="582"/>
    <cellStyle name="_KT (2)_Kiem Tra Don Gia" xfId="583"/>
    <cellStyle name="_KT (2)_khoiluongbdacdoa" xfId="584"/>
    <cellStyle name="_KT (2)_khoiluongbdacdoa_BC THEO CV SỐ 1158 cung cấp số liệu DA đầu tư (1) (1)" xfId="585"/>
    <cellStyle name="_KT (2)_Lora-tungchau" xfId="586"/>
    <cellStyle name="_KT (2)_Lora-tungchau_BC THEO CV SỐ 1158 cung cấp số liệu DA đầu tư (1) (1)" xfId="587"/>
    <cellStyle name="_KT (2)_Lora-tungchau_Book1" xfId="588"/>
    <cellStyle name="_KT (2)_Lora-tungchau_Kiem Tra Don Gia" xfId="589"/>
    <cellStyle name="_KT (2)_mau bieu so 1" xfId="590"/>
    <cellStyle name="_KT (2)_PERSONAL" xfId="591"/>
    <cellStyle name="_KT (2)_PERSONAL_Baáo caops quỹ 2017 (3)" xfId="592"/>
    <cellStyle name="_KT (2)_PERSONAL_Book1" xfId="593"/>
    <cellStyle name="_KT (2)_PERSONAL_Book1_Baáo caops quỹ 2017 (3)" xfId="594"/>
    <cellStyle name="_KT (2)_PERSONAL_Book1_Copy (13) of Copy of Copy of Copy of Bang tinh kinh phi ho tro thu nam 2008" xfId="595"/>
    <cellStyle name="_KT (2)_PERSONAL_Book1_mau bieu so 1" xfId="596"/>
    <cellStyle name="_KT (2)_PERSONAL_Book1_" xfId="597"/>
    <cellStyle name="_KT (2)_PERSONAL_Copy (13) of Copy of Copy of Copy of Bang tinh kinh phi ho tro thu nam 2008" xfId="598"/>
    <cellStyle name="_KT (2)_PERSONAL_DU TOAN DDTT &amp; TBA50KVA" xfId="599"/>
    <cellStyle name="_KT (2)_PERSONAL_HTQ.8 GD1" xfId="600"/>
    <cellStyle name="_KT (2)_PERSONAL_HTQ.8 GD1_Book1" xfId="601"/>
    <cellStyle name="_KT (2)_PERSONAL_HTQ.8 GD1_Don gia quy 3 nam 2003 - Ban Dien Luc" xfId="602"/>
    <cellStyle name="_KT (2)_PERSONAL_HTQ.8 GD1_NC-VL2-2003" xfId="603"/>
    <cellStyle name="_KT (2)_PERSONAL_HTQ.8 GD1_NC-VL2-2003_1" xfId="604"/>
    <cellStyle name="_KT (2)_PERSONAL_HTQ.8 GD1_XL4Test5" xfId="605"/>
    <cellStyle name="_KT (2)_PERSONAL_khoiluongbdacdoa" xfId="606"/>
    <cellStyle name="_KT (2)_PERSONAL_mau bieu so 1" xfId="607"/>
    <cellStyle name="_KT (2)_PERSONAL_Tong hop KHCB 2001" xfId="608"/>
    <cellStyle name="_KT (2)_PERSONAL_Tong hop KHCB 2001_Baáo caops quỹ 2017 (3)" xfId="609"/>
    <cellStyle name="_KT (2)_PERSONAL_Tong hop KHCB 2001_Copy (13) of Copy of Copy of Copy of Bang tinh kinh phi ho tro thu nam 2008" xfId="610"/>
    <cellStyle name="_KT (2)_PERSONAL_Tong hop KHCB 2001_mau bieu so 1" xfId="611"/>
    <cellStyle name="_KT (2)_PERSONAL_Tong hop KHCB 2001_" xfId="612"/>
    <cellStyle name="_KT (2)_PERSONAL_" xfId="613"/>
    <cellStyle name="_KT (2)_PERSONAL__1" xfId="614"/>
    <cellStyle name="_KT (2)_PERSONAL__Copy (13) of Copy of Copy of Copy of Bang tinh kinh phi ho tro thu nam 2008" xfId="615"/>
    <cellStyle name="_KT (2)_PGH DONG A 2012" xfId="616"/>
    <cellStyle name="_KT (2)_Qt-HT3PQ1(CauKho)" xfId="617"/>
    <cellStyle name="_KT (2)_Qt-HT3PQ1(CauKho)_Book1" xfId="618"/>
    <cellStyle name="_KT (2)_Qt-HT3PQ1(CauKho)_Don gia quy 3 nam 2003 - Ban Dien Luc" xfId="619"/>
    <cellStyle name="_KT (2)_Qt-HT3PQ1(CauKho)_Kiem Tra Don Gia" xfId="620"/>
    <cellStyle name="_KT (2)_Qt-HT3PQ1(CauKho)_NC-VL2-2003" xfId="621"/>
    <cellStyle name="_KT (2)_Qt-HT3PQ1(CauKho)_NC-VL2-2003_1" xfId="622"/>
    <cellStyle name="_KT (2)_Qt-HT3PQ1(CauKho)_XL4Test5" xfId="623"/>
    <cellStyle name="_KT (2)_QT-LCTP-AE" xfId="624"/>
    <cellStyle name="_KT (2)_quy luong con lai nam 2004" xfId="625"/>
    <cellStyle name="_KT (2)_TG-TH" xfId="626"/>
    <cellStyle name="_KT (2)_TG-TH_Baáo caops quỹ 2017 (3)" xfId="627"/>
    <cellStyle name="_KT (2)_TG-TH_Copy (13) of Copy of Copy of Copy of Bang tinh kinh phi ho tro thu nam 2008" xfId="628"/>
    <cellStyle name="_KT (2)_TG-TH_mau bieu so 1" xfId="629"/>
    <cellStyle name="_KT (2)_TG-TH_PGH DONG A 2012" xfId="630"/>
    <cellStyle name="_KT (2)_TG-TH_" xfId="631"/>
    <cellStyle name="_KT (2)_" xfId="632"/>
    <cellStyle name="_KT (2)__1" xfId="633"/>
    <cellStyle name="_KT (2)__BC THEO CV SỐ 1158 cung cấp số liệu DA đầu tư (1) (1)" xfId="634"/>
    <cellStyle name="_KT (2)__Copy (13) of Copy of Copy of Copy of Bang tinh kinh phi ho tro thu nam 2008" xfId="635"/>
    <cellStyle name="_KT_TG" xfId="636"/>
    <cellStyle name="_KT_TG_1" xfId="637"/>
    <cellStyle name="_KT_TG_1_1BC-bieu 1-1a ct NSt do tinh QD-can doi lai von(17-7-06)" xfId="638"/>
    <cellStyle name="_KT_TG_1_2BC-bieu 2-2a ct NST do huyen QD-can doi lai von(co sap xep ttu)" xfId="639"/>
    <cellStyle name="_KT_TG_1_Baáo caops quỹ 2017 (3)" xfId="640"/>
    <cellStyle name="_KT_TG_1_BANG TONG HOP TINH HINH THANH QUYET TOAN (MOI I)" xfId="641"/>
    <cellStyle name="_KT_TG_1_BAO CAO KLCT PT2000" xfId="642"/>
    <cellStyle name="_KT_TG_1_BAO CAO PT2000" xfId="643"/>
    <cellStyle name="_KT_TG_1_BAO CAO PT2000_Book1" xfId="644"/>
    <cellStyle name="_KT_TG_1_Bao cao XDCB 2001 - T11 KH dieu chinh 20-11-THAI" xfId="645"/>
    <cellStyle name="_KT_TG_1_BAO GIA NGAY 24-10-08 (co dam)" xfId="646"/>
    <cellStyle name="_KT_TG_1_Biểu KH 5 năm gửi UB sửa biểu VHXH" xfId="647"/>
    <cellStyle name="_KT_TG_1_Book1" xfId="648"/>
    <cellStyle name="_KT_TG_1_Book1_1" xfId="649"/>
    <cellStyle name="_KT_TG_1_Book1_1_1BC-bieu 1-1a ct NSt do tinh QD-can doi lai von(17-7-06)" xfId="650"/>
    <cellStyle name="_KT_TG_1_Book1_1_Baáo caops quỹ 2017 (3)" xfId="651"/>
    <cellStyle name="_KT_TG_1_Book1_1_Book1" xfId="652"/>
    <cellStyle name="_KT_TG_1_Book1_1_Copy (13) of Copy of Copy of Copy of Bang tinh kinh phi ho tro thu nam 2008" xfId="653"/>
    <cellStyle name="_KT_TG_1_Book1_1_DanhMucDonGiaVTTB_Dien_TAM" xfId="654"/>
    <cellStyle name="_KT_TG_1_Book1_1_khoiluongbdacdoa" xfId="655"/>
    <cellStyle name="_KT_TG_1_Book1_1_mau bieu so 1" xfId="656"/>
    <cellStyle name="_KT_TG_1_Book1_1_" xfId="657"/>
    <cellStyle name="_KT_TG_1_Book1_2" xfId="658"/>
    <cellStyle name="_KT_TG_1_Book1_2_Baáo caops quỹ 2017 (3)" xfId="659"/>
    <cellStyle name="_KT_TG_1_Book1_2_Book1" xfId="660"/>
    <cellStyle name="_KT_TG_1_Book1_2_Copy (13) of Copy of Copy of Copy of Bang tinh kinh phi ho tro thu nam 2008" xfId="661"/>
    <cellStyle name="_KT_TG_1_Book1_2_mau bieu so 1" xfId="662"/>
    <cellStyle name="_KT_TG_1_Book1_2_" xfId="663"/>
    <cellStyle name="_KT_TG_1_Book1_3" xfId="664"/>
    <cellStyle name="_KT_TG_1_Book1_3_Book1" xfId="665"/>
    <cellStyle name="_KT_TG_1_Book1_3_DT truong thinh phu" xfId="666"/>
    <cellStyle name="_KT_TG_1_Book1_3_XL4Test5" xfId="667"/>
    <cellStyle name="_KT_TG_1_Book1_4" xfId="668"/>
    <cellStyle name="_KT_TG_1_Book1_Baáo caops quỹ 2017 (3)" xfId="669"/>
    <cellStyle name="_KT_TG_1_Book1_BC-QT-WB-dthao" xfId="670"/>
    <cellStyle name="_KT_TG_1_Book1_Book1" xfId="671"/>
    <cellStyle name="_KT_TG_1_Book1_Copy (13) of Copy of Copy of Copy of Bang tinh kinh phi ho tro thu nam 2008" xfId="672"/>
    <cellStyle name="_KT_TG_1_Book1_DanhMucDonGiaVTTB_Dien_TAM" xfId="673"/>
    <cellStyle name="_KT_TG_1_Book1_Kiem Tra Don Gia" xfId="674"/>
    <cellStyle name="_KT_TG_1_Book1_khoiluongbdacdoa" xfId="675"/>
    <cellStyle name="_KT_TG_1_Book1_mau bieu so 1" xfId="676"/>
    <cellStyle name="_KT_TG_1_Book1_Tong hop 3 tinh (11_5)-TTH-QN-QT" xfId="677"/>
    <cellStyle name="_KT_TG_1_Book1_" xfId="678"/>
    <cellStyle name="_KT_TG_1_Book1__1" xfId="679"/>
    <cellStyle name="_KT_TG_1_Book1__Copy (13) of Copy of Copy of Copy of Bang tinh kinh phi ho tro thu nam 2008" xfId="680"/>
    <cellStyle name="_KT_TG_1_CAU Khanh Nam(Thi Cong)" xfId="681"/>
    <cellStyle name="_KT_TG_1_Copy (13) of Copy of Copy of Copy of Bang tinh kinh phi ho tro thu nam 2008" xfId="682"/>
    <cellStyle name="_KT_TG_1_DANH GIA CHI DAU TU XDCB 2005" xfId="683"/>
    <cellStyle name="_KT_TG_1_DAU NOI PL-CL TAI PHU LAMHC" xfId="684"/>
    <cellStyle name="_KT_TG_1_Dcdtoan-bcnckt " xfId="685"/>
    <cellStyle name="_KT_TG_1_DN_MTP" xfId="686"/>
    <cellStyle name="_KT_TG_1_Dongia2-2003" xfId="687"/>
    <cellStyle name="_KT_TG_1_Dongia2-2003_DT truong thinh phu" xfId="688"/>
    <cellStyle name="_KT_TG_1_DT truong thinh phu" xfId="689"/>
    <cellStyle name="_KT_TG_1_DTCDT MR.2N110.HOCMON.TDTOAN.CCUNG" xfId="690"/>
    <cellStyle name="_KT_TG_1_DTDuong dong tien -sua tham tra 2009 - luong 650" xfId="691"/>
    <cellStyle name="_KT_TG_1_DU TOAN DDTT &amp; TBA50KVA" xfId="692"/>
    <cellStyle name="_KT_TG_1_DU TRU VAT TU" xfId="693"/>
    <cellStyle name="_KT_TG_1_HM_KHOI HIEU BO" xfId="694"/>
    <cellStyle name="_KT_TG_1_Kiem Tra Don Gia" xfId="695"/>
    <cellStyle name="_KT_TG_1_khoiluongbdacdoa" xfId="696"/>
    <cellStyle name="_KT_TG_1_Lora-tungchau" xfId="697"/>
    <cellStyle name="_KT_TG_1_mau bieu so 1" xfId="698"/>
    <cellStyle name="_KT_TG_1_moi" xfId="699"/>
    <cellStyle name="_KT_TG_1_muong cap DH My Thuat" xfId="700"/>
    <cellStyle name="_KT_TG_1_muong cap DH My Thuat_1BC-bieu 1-1a ct NSt do tinh QD-can doi lai von(17-7-06)" xfId="701"/>
    <cellStyle name="_KT_TG_1_muong cap DH My Thuat_2BC-bieu 2-2a ct NST do huyen QD-can doi lai von(co sap xep ttu)" xfId="702"/>
    <cellStyle name="_KT_TG_1_muong cap DH My Thuat_Book1" xfId="703"/>
    <cellStyle name="_KT_TG_1_muong cap DH My Thuat_Book1_1" xfId="704"/>
    <cellStyle name="_KT_TG_1_muong cap DH My Thuat_Book1_1BC-bieu 1-1a ct NSt do tinh QD-can doi lai von(17-7-06)" xfId="705"/>
    <cellStyle name="_KT_TG_1_muong cap DH My Thuat_DANH GIA CHI DAU TU XDCB 2005" xfId="706"/>
    <cellStyle name="_KT_TG_1_muong cap DH My Thuat_HM_KHOI HIEU BO" xfId="707"/>
    <cellStyle name="_KT_TG_1_PGH DONG A 2012" xfId="708"/>
    <cellStyle name="_KT_TG_1_PGIA-phieu tham tra Kho bac" xfId="709"/>
    <cellStyle name="_KT_TG_1_PT02-02" xfId="710"/>
    <cellStyle name="_KT_TG_1_PT02-02_Book1" xfId="711"/>
    <cellStyle name="_KT_TG_1_PT02-03" xfId="712"/>
    <cellStyle name="_KT_TG_1_PT02-03_Book1" xfId="713"/>
    <cellStyle name="_KT_TG_1_Qt-HT3PQ1(CauKho)" xfId="714"/>
    <cellStyle name="_KT_TG_1_Qt-HT3PQ1(CauKho)_Book1" xfId="715"/>
    <cellStyle name="_KT_TG_1_Qt-HT3PQ1(CauKho)_Don gia quy 3 nam 2003 - Ban Dien Luc" xfId="716"/>
    <cellStyle name="_KT_TG_1_Qt-HT3PQ1(CauKho)_Kiem Tra Don Gia" xfId="717"/>
    <cellStyle name="_KT_TG_1_Qt-HT3PQ1(CauKho)_NC-VL2-2003" xfId="718"/>
    <cellStyle name="_KT_TG_1_Qt-HT3PQ1(CauKho)_NC-VL2-2003_1" xfId="719"/>
    <cellStyle name="_KT_TG_1_Qt-HT3PQ1(CauKho)_XL4Test5" xfId="720"/>
    <cellStyle name="_KT_TG_1_QT-LCTP-AE" xfId="721"/>
    <cellStyle name="_KT_TG_1_Sheet2" xfId="722"/>
    <cellStyle name="_KT_TG_1_TEL OUT 2004" xfId="723"/>
    <cellStyle name="_KT_TG_1_Tong hop 3 tinh (11_5)-TTH-QN-QT" xfId="724"/>
    <cellStyle name="_KT_TG_1_XL4Poppy" xfId="725"/>
    <cellStyle name="_KT_TG_1_XL4Test5" xfId="726"/>
    <cellStyle name="_KT_TG_1_ÿÿÿÿÿ" xfId="727"/>
    <cellStyle name="_KT_TG_1_" xfId="728"/>
    <cellStyle name="_KT_TG_1__1" xfId="729"/>
    <cellStyle name="_KT_TG_1__Copy (13) of Copy of Copy of Copy of Bang tinh kinh phi ho tro thu nam 2008" xfId="730"/>
    <cellStyle name="_KT_TG_2" xfId="731"/>
    <cellStyle name="_KT_TG_2_1BC-bieu 1-1a ct NSt do tinh QD-can doi lai von(17-7-06)" xfId="732"/>
    <cellStyle name="_KT_TG_2_2BC-bieu 2-2a ct NST do huyen QD-can doi lai von(co sap xep ttu)" xfId="733"/>
    <cellStyle name="_KT_TG_2_Baáo caops quỹ 2017 (3)" xfId="734"/>
    <cellStyle name="_KT_TG_2_BANG TONG HOP TINH HINH THANH QUYET TOAN (MOI I)" xfId="735"/>
    <cellStyle name="_KT_TG_2_BAO CAO KLCT PT2000" xfId="736"/>
    <cellStyle name="_KT_TG_2_BAO CAO PT2000" xfId="737"/>
    <cellStyle name="_KT_TG_2_BAO CAO PT2000_Book1" xfId="738"/>
    <cellStyle name="_KT_TG_2_Bao cao XDCB 2001 - T11 KH dieu chinh 20-11-THAI" xfId="739"/>
    <cellStyle name="_KT_TG_2_BAO GIA NGAY 24-10-08 (co dam)" xfId="740"/>
    <cellStyle name="_KT_TG_2_Biểu KH 5 năm gửi UB sửa biểu VHXH" xfId="741"/>
    <cellStyle name="_KT_TG_2_Book1" xfId="742"/>
    <cellStyle name="_KT_TG_2_Book1_1" xfId="743"/>
    <cellStyle name="_KT_TG_2_Book1_1_1BC-bieu 1-1a ct NSt do tinh QD-can doi lai von(17-7-06)" xfId="744"/>
    <cellStyle name="_KT_TG_2_Book1_1_Baáo caops quỹ 2017 (3)" xfId="745"/>
    <cellStyle name="_KT_TG_2_Book1_1_Book1" xfId="746"/>
    <cellStyle name="_KT_TG_2_Book1_1_Copy (13) of Copy of Copy of Copy of Bang tinh kinh phi ho tro thu nam 2008" xfId="747"/>
    <cellStyle name="_KT_TG_2_Book1_1_DanhMucDonGiaVTTB_Dien_TAM" xfId="748"/>
    <cellStyle name="_KT_TG_2_Book1_1_khoiluongbdacdoa" xfId="749"/>
    <cellStyle name="_KT_TG_2_Book1_1_mau bieu so 1" xfId="750"/>
    <cellStyle name="_KT_TG_2_Book1_1_" xfId="751"/>
    <cellStyle name="_KT_TG_2_Book1_2" xfId="752"/>
    <cellStyle name="_KT_TG_2_Book1_2_Baáo caops quỹ 2017 (3)" xfId="753"/>
    <cellStyle name="_KT_TG_2_Book1_2_Book1" xfId="754"/>
    <cellStyle name="_KT_TG_2_Book1_2_Copy (13) of Copy of Copy of Copy of Bang tinh kinh phi ho tro thu nam 2008" xfId="755"/>
    <cellStyle name="_KT_TG_2_Book1_2_mau bieu so 1" xfId="756"/>
    <cellStyle name="_KT_TG_2_Book1_2_" xfId="757"/>
    <cellStyle name="_KT_TG_2_Book1_3" xfId="758"/>
    <cellStyle name="_KT_TG_2_Book1_3_Book1" xfId="759"/>
    <cellStyle name="_KT_TG_2_Book1_3_DT truong thinh phu" xfId="760"/>
    <cellStyle name="_KT_TG_2_Book1_3_XL4Test5" xfId="761"/>
    <cellStyle name="_KT_TG_2_Book1_4" xfId="762"/>
    <cellStyle name="_KT_TG_2_Book1_Baáo caops quỹ 2017 (3)" xfId="763"/>
    <cellStyle name="_KT_TG_2_Book1_Book1" xfId="764"/>
    <cellStyle name="_KT_TG_2_Book1_Copy (13) of Copy of Copy of Copy of Bang tinh kinh phi ho tro thu nam 2008" xfId="765"/>
    <cellStyle name="_KT_TG_2_Book1_DanhMucDonGiaVTTB_Dien_TAM" xfId="766"/>
    <cellStyle name="_KT_TG_2_Book1_Kiem Tra Don Gia" xfId="767"/>
    <cellStyle name="_KT_TG_2_Book1_khoiluongbdacdoa" xfId="768"/>
    <cellStyle name="_KT_TG_2_Book1_mau bieu so 1" xfId="769"/>
    <cellStyle name="_KT_TG_2_Book1_Tong hop 3 tinh (11_5)-TTH-QN-QT" xfId="770"/>
    <cellStyle name="_KT_TG_2_Book1_" xfId="771"/>
    <cellStyle name="_KT_TG_2_Book1__1" xfId="772"/>
    <cellStyle name="_KT_TG_2_Book1__Copy (13) of Copy of Copy of Copy of Bang tinh kinh phi ho tro thu nam 2008" xfId="773"/>
    <cellStyle name="_KT_TG_2_CAU Khanh Nam(Thi Cong)" xfId="774"/>
    <cellStyle name="_KT_TG_2_Copy (13) of Copy of Copy of Copy of Bang tinh kinh phi ho tro thu nam 2008" xfId="775"/>
    <cellStyle name="_KT_TG_2_DANH GIA CHI DAU TU XDCB 2005" xfId="776"/>
    <cellStyle name="_KT_TG_2_DAU NOI PL-CL TAI PHU LAMHC" xfId="777"/>
    <cellStyle name="_KT_TG_2_Dcdtoan-bcnckt " xfId="778"/>
    <cellStyle name="_KT_TG_2_DN_MTP" xfId="779"/>
    <cellStyle name="_KT_TG_2_Dongia2-2003" xfId="780"/>
    <cellStyle name="_KT_TG_2_Dongia2-2003_DT truong thinh phu" xfId="781"/>
    <cellStyle name="_KT_TG_2_DT truong thinh phu" xfId="782"/>
    <cellStyle name="_KT_TG_2_DTCDT MR.2N110.HOCMON.TDTOAN.CCUNG" xfId="783"/>
    <cellStyle name="_KT_TG_2_DTDuong dong tien -sua tham tra 2009 - luong 650" xfId="784"/>
    <cellStyle name="_KT_TG_2_DU TOAN DDTT &amp; TBA50KVA" xfId="785"/>
    <cellStyle name="_KT_TG_2_DU TRU VAT TU" xfId="786"/>
    <cellStyle name="_KT_TG_2_HM_KHOI HIEU BO" xfId="787"/>
    <cellStyle name="_KT_TG_2_Kiem Tra Don Gia" xfId="788"/>
    <cellStyle name="_KT_TG_2_khoiluongbdacdoa" xfId="789"/>
    <cellStyle name="_KT_TG_2_Lora-tungchau" xfId="790"/>
    <cellStyle name="_KT_TG_2_mau bieu so 1" xfId="791"/>
    <cellStyle name="_KT_TG_2_moi" xfId="792"/>
    <cellStyle name="_KT_TG_2_muong cap DH My Thuat" xfId="793"/>
    <cellStyle name="_KT_TG_2_muong cap DH My Thuat_1BC-bieu 1-1a ct NSt do tinh QD-can doi lai von(17-7-06)" xfId="794"/>
    <cellStyle name="_KT_TG_2_muong cap DH My Thuat_2BC-bieu 2-2a ct NST do huyen QD-can doi lai von(co sap xep ttu)" xfId="795"/>
    <cellStyle name="_KT_TG_2_muong cap DH My Thuat_Book1" xfId="796"/>
    <cellStyle name="_KT_TG_2_muong cap DH My Thuat_Book1_1" xfId="797"/>
    <cellStyle name="_KT_TG_2_muong cap DH My Thuat_Book1_1BC-bieu 1-1a ct NSt do tinh QD-can doi lai von(17-7-06)" xfId="798"/>
    <cellStyle name="_KT_TG_2_muong cap DH My Thuat_DANH GIA CHI DAU TU XDCB 2005" xfId="799"/>
    <cellStyle name="_KT_TG_2_muong cap DH My Thuat_HM_KHOI HIEU BO" xfId="800"/>
    <cellStyle name="_KT_TG_2_PGH DONG A 2012" xfId="801"/>
    <cellStyle name="_KT_TG_2_PGIA-phieu tham tra Kho bac" xfId="802"/>
    <cellStyle name="_KT_TG_2_PT02-02" xfId="803"/>
    <cellStyle name="_KT_TG_2_PT02-02_Book1" xfId="804"/>
    <cellStyle name="_KT_TG_2_PT02-03" xfId="805"/>
    <cellStyle name="_KT_TG_2_PT02-03_Book1" xfId="806"/>
    <cellStyle name="_KT_TG_2_Qt-HT3PQ1(CauKho)" xfId="807"/>
    <cellStyle name="_KT_TG_2_Qt-HT3PQ1(CauKho)_Book1" xfId="808"/>
    <cellStyle name="_KT_TG_2_Qt-HT3PQ1(CauKho)_Don gia quy 3 nam 2003 - Ban Dien Luc" xfId="809"/>
    <cellStyle name="_KT_TG_2_Qt-HT3PQ1(CauKho)_Kiem Tra Don Gia" xfId="810"/>
    <cellStyle name="_KT_TG_2_Qt-HT3PQ1(CauKho)_NC-VL2-2003" xfId="811"/>
    <cellStyle name="_KT_TG_2_Qt-HT3PQ1(CauKho)_NC-VL2-2003_1" xfId="812"/>
    <cellStyle name="_KT_TG_2_Qt-HT3PQ1(CauKho)_XL4Test5" xfId="813"/>
    <cellStyle name="_KT_TG_2_QT-LCTP-AE" xfId="814"/>
    <cellStyle name="_KT_TG_2_quy luong con lai nam 2004" xfId="815"/>
    <cellStyle name="_KT_TG_2_Sheet2" xfId="816"/>
    <cellStyle name="_KT_TG_2_TEL OUT 2004" xfId="817"/>
    <cellStyle name="_KT_TG_2_Tong hop 3 tinh (11_5)-TTH-QN-QT" xfId="818"/>
    <cellStyle name="_KT_TG_2_XL4Poppy" xfId="819"/>
    <cellStyle name="_KT_TG_2_XL4Test5" xfId="820"/>
    <cellStyle name="_KT_TG_2_ÿÿÿÿÿ" xfId="821"/>
    <cellStyle name="_KT_TG_2_" xfId="822"/>
    <cellStyle name="_KT_TG_2__1" xfId="823"/>
    <cellStyle name="_KT_TG_2__Copy (13) of Copy of Copy of Copy of Bang tinh kinh phi ho tro thu nam 2008" xfId="824"/>
    <cellStyle name="_KT_TG_3" xfId="825"/>
    <cellStyle name="_KT_TG_3_Baáo caops quỹ 2017 (3)" xfId="826"/>
    <cellStyle name="_KT_TG_3_Copy (13) of Copy of Copy of Copy of Bang tinh kinh phi ho tro thu nam 2008" xfId="827"/>
    <cellStyle name="_KT_TG_3_mau bieu so 1" xfId="828"/>
    <cellStyle name="_KT_TG_3_PGH DONG A 2012" xfId="829"/>
    <cellStyle name="_KT_TG_3_" xfId="830"/>
    <cellStyle name="_KT_TG_4" xfId="831"/>
    <cellStyle name="_KT_TG_4_1BC-bieu 1-1a ct NSt do tinh QD-can doi lai von(17-7-06)" xfId="832"/>
    <cellStyle name="_KT_TG_4_2BC-bieu 2-2a ct NST do huyen QD-can doi lai von(co sap xep ttu)" xfId="833"/>
    <cellStyle name="_KT_TG_4_Baáo caops quỹ 2017 (3)" xfId="834"/>
    <cellStyle name="_KT_TG_4_Book1" xfId="835"/>
    <cellStyle name="_KT_TG_4_Book1_1" xfId="836"/>
    <cellStyle name="_KT_TG_4_Book1_1BC-bieu 1-1a ct NSt do tinh QD-can doi lai von(17-7-06)" xfId="837"/>
    <cellStyle name="_KT_TG_4_Book1_Baáo caops quỹ 2017 (3)" xfId="838"/>
    <cellStyle name="_KT_TG_4_Copy (13) of Copy of Copy of Copy of Bang tinh kinh phi ho tro thu nam 2008" xfId="839"/>
    <cellStyle name="_KT_TG_4_DU TOAN DDTT &amp; TBA50KVA" xfId="840"/>
    <cellStyle name="_KT_TG_4_Lora-tungchau" xfId="841"/>
    <cellStyle name="_KT_TG_4_mau bieu so 1" xfId="842"/>
    <cellStyle name="_KT_TG_4_PGH DONG A 2012" xfId="843"/>
    <cellStyle name="_KT_TG_4_Qt-HT3PQ1(CauKho)" xfId="844"/>
    <cellStyle name="_KT_TG_4_Qt-HT3PQ1(CauKho)_Book1" xfId="845"/>
    <cellStyle name="_KT_TG_4_Qt-HT3PQ1(CauKho)_Don gia quy 3 nam 2003 - Ban Dien Luc" xfId="846"/>
    <cellStyle name="_KT_TG_4_Qt-HT3PQ1(CauKho)_Kiem Tra Don Gia" xfId="847"/>
    <cellStyle name="_KT_TG_4_Qt-HT3PQ1(CauKho)_NC-VL2-2003" xfId="848"/>
    <cellStyle name="_KT_TG_4_Qt-HT3PQ1(CauKho)_NC-VL2-2003_1" xfId="849"/>
    <cellStyle name="_KT_TG_4_Qt-HT3PQ1(CauKho)_XL4Test5" xfId="850"/>
    <cellStyle name="_KT_TG_4_quy luong con lai nam 2004" xfId="851"/>
    <cellStyle name="_KT_TG_4_" xfId="852"/>
    <cellStyle name="_KT_TG_4__1" xfId="853"/>
    <cellStyle name="_KT_TG_4__Copy (13) of Copy of Copy of Copy of Bang tinh kinh phi ho tro thu nam 2008" xfId="854"/>
    <cellStyle name="_KT_TG_Baáo caops quỹ 2017 (3)" xfId="855"/>
    <cellStyle name="_KT_TG_Book1" xfId="856"/>
    <cellStyle name="_KT_TG_Copy (13) of Copy of Copy of Copy of Bang tinh kinh phi ho tro thu nam 2008" xfId="857"/>
    <cellStyle name="_KT_TG_DTDuong dong tien -sua tham tra 2009 - luong 650" xfId="858"/>
    <cellStyle name="_KT_TG_mau bieu so 1" xfId="859"/>
    <cellStyle name="_KT_TG_PGH DONG A 2012" xfId="860"/>
    <cellStyle name="_KT_TG_quy luong con lai nam 2004" xfId="861"/>
    <cellStyle name="_KT_TG_" xfId="862"/>
    <cellStyle name="_Kh ql62 (2010) 11-09" xfId="863"/>
    <cellStyle name="_khoiluongbdacdoa" xfId="864"/>
    <cellStyle name="_khoiluongbdacdoa_BC THEO CV SỐ 1158 cung cấp số liệu DA đầu tư (1) (1)" xfId="865"/>
    <cellStyle name="_Lora-tungchau" xfId="866"/>
    <cellStyle name="_Lora-tungchau_BC THEO CV SỐ 1158 cung cấp số liệu DA đầu tư (1) (1)" xfId="867"/>
    <cellStyle name="_Lora-tungchau_Book1" xfId="868"/>
    <cellStyle name="_Lora-tungchau_Kiem Tra Don Gia" xfId="869"/>
    <cellStyle name="_MAU 03 BHXH" xfId="870"/>
    <cellStyle name="_mau bieu so 1" xfId="871"/>
    <cellStyle name="_MauThanTKKT-goi7-DonGia2143(vl t7)" xfId="872"/>
    <cellStyle name="_MauThanTKKT-goi7-DonGia2143(vl t7)_2.VPĐP-BIỂU MẪU BÁO CÁO NTM NĂM 2019" xfId="873"/>
    <cellStyle name="_MauThanTKKT-goi7-DonGia2143(vl t7)_BC THEO CV SỐ 1158 cung cấp số liệu DA đầu tư (1) (1)" xfId="874"/>
    <cellStyle name="_MauThanTKKT-goi7-DonGia2143(vl t7)_BC THEO CV SỐ 1158 cung cấp số liệu DA đầu tư (1) (1)_2.VPĐP-BIỂU MẪU BÁO CÁO NTM NĂM 2019" xfId="875"/>
    <cellStyle name="_Nhu cau von ung truoc 2011 Tha h Hoa + Nge An gui TW" xfId="876"/>
    <cellStyle name="_Nhu cau von ung truoc 2011 Tha h Hoa + Nge An gui TW_2.VPĐP-BIỂU MẪU BÁO CÁO NTM NĂM 2019" xfId="877"/>
    <cellStyle name="_Nhu cau von ung truoc 2011 Tha h Hoa + Nge An gui TW_BC THEO CV SỐ 1158 cung cấp số liệu DA đầu tư (1) (1)" xfId="878"/>
    <cellStyle name="_Nhu cau von ung truoc 2011 Tha h Hoa + Nge An gui TW_BC THEO CV SỐ 1158 cung cấp số liệu DA đầu tư (1) (1)_2.VPĐP-BIỂU MẪU BÁO CÁO NTM NĂM 2019" xfId="879"/>
    <cellStyle name="_PERSONAL" xfId="880"/>
    <cellStyle name="_PERSONAL_Baáo caops quỹ 2017 (3)" xfId="881"/>
    <cellStyle name="_PERSONAL_Book1" xfId="882"/>
    <cellStyle name="_PERSONAL_Book1_Baáo caops quỹ 2017 (3)" xfId="883"/>
    <cellStyle name="_PERSONAL_Book1_Copy (13) of Copy of Copy of Copy of Bang tinh kinh phi ho tro thu nam 2008" xfId="884"/>
    <cellStyle name="_PERSONAL_Book1_mau bieu so 1" xfId="885"/>
    <cellStyle name="_PERSONAL_Book1_" xfId="886"/>
    <cellStyle name="_PERSONAL_Copy (13) of Copy of Copy of Copy of Bang tinh kinh phi ho tro thu nam 2008" xfId="887"/>
    <cellStyle name="_PERSONAL_DU TOAN DDTT &amp; TBA50KVA" xfId="888"/>
    <cellStyle name="_PERSONAL_HTQ.8 GD1" xfId="889"/>
    <cellStyle name="_PERSONAL_HTQ.8 GD1_Book1" xfId="890"/>
    <cellStyle name="_PERSONAL_HTQ.8 GD1_Don gia quy 3 nam 2003 - Ban Dien Luc" xfId="891"/>
    <cellStyle name="_PERSONAL_HTQ.8 GD1_NC-VL2-2003" xfId="892"/>
    <cellStyle name="_PERSONAL_HTQ.8 GD1_NC-VL2-2003_1" xfId="893"/>
    <cellStyle name="_PERSONAL_HTQ.8 GD1_XL4Test5" xfId="894"/>
    <cellStyle name="_PERSONAL_khoiluongbdacdoa" xfId="895"/>
    <cellStyle name="_PERSONAL_mau bieu so 1" xfId="896"/>
    <cellStyle name="_PERSONAL_Tong hop KHCB 2001" xfId="897"/>
    <cellStyle name="_PERSONAL_Tong hop KHCB 2001_Baáo caops quỹ 2017 (3)" xfId="898"/>
    <cellStyle name="_PERSONAL_Tong hop KHCB 2001_Copy (13) of Copy of Copy of Copy of Bang tinh kinh phi ho tro thu nam 2008" xfId="899"/>
    <cellStyle name="_PERSONAL_Tong hop KHCB 2001_mau bieu so 1" xfId="900"/>
    <cellStyle name="_PERSONAL_Tong hop KHCB 2001_" xfId="901"/>
    <cellStyle name="_PERSONAL_" xfId="902"/>
    <cellStyle name="_PERSONAL__1" xfId="903"/>
    <cellStyle name="_PERSONAL__Copy (13) of Copy of Copy of Copy of Bang tinh kinh phi ho tro thu nam 2008" xfId="904"/>
    <cellStyle name="_Q TOAN  SCTX QL.62 QUI I ( oanh)" xfId="905"/>
    <cellStyle name="_Q TOAN  SCTX QL.62 QUI I ( oanh)_BC THEO CV SỐ 1158 cung cấp số liệu DA đầu tư (1) (1)" xfId="906"/>
    <cellStyle name="_Q TOAN  SCTX QL.62 QUI II ( oanh)" xfId="907"/>
    <cellStyle name="_Q TOAN  SCTX QL.62 QUI II ( oanh)_BC THEO CV SỐ 1158 cung cấp số liệu DA đầu tư (1) (1)" xfId="908"/>
    <cellStyle name="_QT SCTXQL62_QT1 (Cty QL)" xfId="909"/>
    <cellStyle name="_Qt-HT3PQ1(CauKho)" xfId="910"/>
    <cellStyle name="_Qt-HT3PQ1(CauKho)_Book1" xfId="911"/>
    <cellStyle name="_Qt-HT3PQ1(CauKho)_Don gia quy 3 nam 2003 - Ban Dien Luc" xfId="912"/>
    <cellStyle name="_Qt-HT3PQ1(CauKho)_Kiem Tra Don Gia" xfId="913"/>
    <cellStyle name="_Qt-HT3PQ1(CauKho)_NC-VL2-2003" xfId="914"/>
    <cellStyle name="_Qt-HT3PQ1(CauKho)_NC-VL2-2003_1" xfId="915"/>
    <cellStyle name="_Qt-HT3PQ1(CauKho)_XL4Test5" xfId="916"/>
    <cellStyle name="_QT-LCTP-AE" xfId="917"/>
    <cellStyle name="_quy luong con lai nam 2004" xfId="918"/>
    <cellStyle name="_Sheet1" xfId="919"/>
    <cellStyle name="_Sheet1_BC THEO CV SỐ 1158 cung cấp số liệu DA đầu tư (1) (1)" xfId="920"/>
    <cellStyle name="_Sheet2" xfId="921"/>
    <cellStyle name="_Sheet2_BC THEO CV SỐ 1158 cung cấp số liệu DA đầu tư (1) (1)" xfId="922"/>
    <cellStyle name="_SO T11" xfId="923"/>
    <cellStyle name="_TG-TH" xfId="924"/>
    <cellStyle name="_TG-TH_1" xfId="925"/>
    <cellStyle name="_TG-TH_1_1BC-bieu 1-1a ct NSt do tinh QD-can doi lai von(17-7-06)" xfId="926"/>
    <cellStyle name="_TG-TH_1_2BC-bieu 2-2a ct NST do huyen QD-can doi lai von(co sap xep ttu)" xfId="927"/>
    <cellStyle name="_TG-TH_1_Baáo caops quỹ 2017 (3)" xfId="928"/>
    <cellStyle name="_TG-TH_1_BANG TONG HOP TINH HINH THANH QUYET TOAN (MOI I)" xfId="929"/>
    <cellStyle name="_TG-TH_1_BAO CAO KLCT PT2000" xfId="930"/>
    <cellStyle name="_TG-TH_1_BAO CAO PT2000" xfId="931"/>
    <cellStyle name="_TG-TH_1_BAO CAO PT2000_Book1" xfId="932"/>
    <cellStyle name="_TG-TH_1_Bao cao XDCB 2001 - T11 KH dieu chinh 20-11-THAI" xfId="933"/>
    <cellStyle name="_TG-TH_1_BAO GIA NGAY 24-10-08 (co dam)" xfId="934"/>
    <cellStyle name="_TG-TH_1_Biểu KH 5 năm gửi UB sửa biểu VHXH" xfId="935"/>
    <cellStyle name="_TG-TH_1_Book1" xfId="936"/>
    <cellStyle name="_TG-TH_1_Book1_1" xfId="937"/>
    <cellStyle name="_TG-TH_1_Book1_1_1BC-bieu 1-1a ct NSt do tinh QD-can doi lai von(17-7-06)" xfId="938"/>
    <cellStyle name="_TG-TH_1_Book1_1_Baáo caops quỹ 2017 (3)" xfId="939"/>
    <cellStyle name="_TG-TH_1_Book1_1_Book1" xfId="940"/>
    <cellStyle name="_TG-TH_1_Book1_1_Copy (13) of Copy of Copy of Copy of Bang tinh kinh phi ho tro thu nam 2008" xfId="941"/>
    <cellStyle name="_TG-TH_1_Book1_1_DanhMucDonGiaVTTB_Dien_TAM" xfId="942"/>
    <cellStyle name="_TG-TH_1_Book1_1_khoiluongbdacdoa" xfId="943"/>
    <cellStyle name="_TG-TH_1_Book1_1_mau bieu so 1" xfId="944"/>
    <cellStyle name="_TG-TH_1_Book1_1_" xfId="945"/>
    <cellStyle name="_TG-TH_1_Book1_2" xfId="946"/>
    <cellStyle name="_TG-TH_1_Book1_2_Baáo caops quỹ 2017 (3)" xfId="947"/>
    <cellStyle name="_TG-TH_1_Book1_2_Book1" xfId="948"/>
    <cellStyle name="_TG-TH_1_Book1_2_Copy (13) of Copy of Copy of Copy of Bang tinh kinh phi ho tro thu nam 2008" xfId="949"/>
    <cellStyle name="_TG-TH_1_Book1_2_mau bieu so 1" xfId="950"/>
    <cellStyle name="_TG-TH_1_Book1_2_" xfId="951"/>
    <cellStyle name="_TG-TH_1_Book1_3" xfId="952"/>
    <cellStyle name="_TG-TH_1_Book1_3_Book1" xfId="953"/>
    <cellStyle name="_TG-TH_1_Book1_3_DT truong thinh phu" xfId="954"/>
    <cellStyle name="_TG-TH_1_Book1_3_XL4Test5" xfId="955"/>
    <cellStyle name="_TG-TH_1_Book1_4" xfId="956"/>
    <cellStyle name="_TG-TH_1_Book1_Baáo caops quỹ 2017 (3)" xfId="957"/>
    <cellStyle name="_TG-TH_1_Book1_BC-QT-WB-dthao" xfId="958"/>
    <cellStyle name="_TG-TH_1_Book1_Book1" xfId="959"/>
    <cellStyle name="_TG-TH_1_Book1_Copy (13) of Copy of Copy of Copy of Bang tinh kinh phi ho tro thu nam 2008" xfId="960"/>
    <cellStyle name="_TG-TH_1_Book1_DanhMucDonGiaVTTB_Dien_TAM" xfId="961"/>
    <cellStyle name="_TG-TH_1_Book1_Kiem Tra Don Gia" xfId="962"/>
    <cellStyle name="_TG-TH_1_Book1_khoiluongbdacdoa" xfId="963"/>
    <cellStyle name="_TG-TH_1_Book1_mau bieu so 1" xfId="964"/>
    <cellStyle name="_TG-TH_1_Book1_Tong hop 3 tinh (11_5)-TTH-QN-QT" xfId="965"/>
    <cellStyle name="_TG-TH_1_Book1_" xfId="966"/>
    <cellStyle name="_TG-TH_1_Book1__1" xfId="967"/>
    <cellStyle name="_TG-TH_1_Book1__Copy (13) of Copy of Copy of Copy of Bang tinh kinh phi ho tro thu nam 2008" xfId="968"/>
    <cellStyle name="_TG-TH_1_CAU Khanh Nam(Thi Cong)" xfId="969"/>
    <cellStyle name="_TG-TH_1_Copy (13) of Copy of Copy of Copy of Bang tinh kinh phi ho tro thu nam 2008" xfId="970"/>
    <cellStyle name="_TG-TH_1_DANH GIA CHI DAU TU XDCB 2005" xfId="971"/>
    <cellStyle name="_TG-TH_1_DAU NOI PL-CL TAI PHU LAMHC" xfId="972"/>
    <cellStyle name="_TG-TH_1_Dcdtoan-bcnckt " xfId="973"/>
    <cellStyle name="_TG-TH_1_DN_MTP" xfId="974"/>
    <cellStyle name="_TG-TH_1_Dongia2-2003" xfId="975"/>
    <cellStyle name="_TG-TH_1_Dongia2-2003_DT truong thinh phu" xfId="976"/>
    <cellStyle name="_TG-TH_1_DT truong thinh phu" xfId="977"/>
    <cellStyle name="_TG-TH_1_DTCDT MR.2N110.HOCMON.TDTOAN.CCUNG" xfId="978"/>
    <cellStyle name="_TG-TH_1_DTDuong dong tien -sua tham tra 2009 - luong 650" xfId="979"/>
    <cellStyle name="_TG-TH_1_DU TOAN DDTT &amp; TBA50KVA" xfId="980"/>
    <cellStyle name="_TG-TH_1_DU TRU VAT TU" xfId="981"/>
    <cellStyle name="_TG-TH_1_HM_KHOI HIEU BO" xfId="982"/>
    <cellStyle name="_TG-TH_1_Kiem Tra Don Gia" xfId="983"/>
    <cellStyle name="_TG-TH_1_khoiluongbdacdoa" xfId="984"/>
    <cellStyle name="_TG-TH_1_Lora-tungchau" xfId="985"/>
    <cellStyle name="_TG-TH_1_mau bieu so 1" xfId="986"/>
    <cellStyle name="_TG-TH_1_moi" xfId="987"/>
    <cellStyle name="_TG-TH_1_muong cap DH My Thuat" xfId="988"/>
    <cellStyle name="_TG-TH_1_muong cap DH My Thuat_1BC-bieu 1-1a ct NSt do tinh QD-can doi lai von(17-7-06)" xfId="989"/>
    <cellStyle name="_TG-TH_1_muong cap DH My Thuat_2BC-bieu 2-2a ct NST do huyen QD-can doi lai von(co sap xep ttu)" xfId="990"/>
    <cellStyle name="_TG-TH_1_muong cap DH My Thuat_Book1" xfId="991"/>
    <cellStyle name="_TG-TH_1_muong cap DH My Thuat_Book1_1" xfId="992"/>
    <cellStyle name="_TG-TH_1_muong cap DH My Thuat_Book1_1BC-bieu 1-1a ct NSt do tinh QD-can doi lai von(17-7-06)" xfId="993"/>
    <cellStyle name="_TG-TH_1_muong cap DH My Thuat_DANH GIA CHI DAU TU XDCB 2005" xfId="994"/>
    <cellStyle name="_TG-TH_1_muong cap DH My Thuat_HM_KHOI HIEU BO" xfId="995"/>
    <cellStyle name="_TG-TH_1_PGH DONG A 2012" xfId="996"/>
    <cellStyle name="_TG-TH_1_PGIA-phieu tham tra Kho bac" xfId="997"/>
    <cellStyle name="_TG-TH_1_PT02-02" xfId="998"/>
    <cellStyle name="_TG-TH_1_PT02-02_Book1" xfId="999"/>
    <cellStyle name="_TG-TH_1_PT02-03" xfId="1000"/>
    <cellStyle name="_TG-TH_1_PT02-03_Book1" xfId="1001"/>
    <cellStyle name="_TG-TH_1_Qt-HT3PQ1(CauKho)" xfId="1002"/>
    <cellStyle name="_TG-TH_1_Qt-HT3PQ1(CauKho)_Book1" xfId="1003"/>
    <cellStyle name="_TG-TH_1_Qt-HT3PQ1(CauKho)_Don gia quy 3 nam 2003 - Ban Dien Luc" xfId="1004"/>
    <cellStyle name="_TG-TH_1_Qt-HT3PQ1(CauKho)_Kiem Tra Don Gia" xfId="1005"/>
    <cellStyle name="_TG-TH_1_Qt-HT3PQ1(CauKho)_NC-VL2-2003" xfId="1006"/>
    <cellStyle name="_TG-TH_1_Qt-HT3PQ1(CauKho)_NC-VL2-2003_1" xfId="1007"/>
    <cellStyle name="_TG-TH_1_Qt-HT3PQ1(CauKho)_XL4Test5" xfId="1008"/>
    <cellStyle name="_TG-TH_1_QT-LCTP-AE" xfId="1009"/>
    <cellStyle name="_TG-TH_1_Sheet2" xfId="1010"/>
    <cellStyle name="_TG-TH_1_TEL OUT 2004" xfId="1011"/>
    <cellStyle name="_TG-TH_1_Tong hop 3 tinh (11_5)-TTH-QN-QT" xfId="1012"/>
    <cellStyle name="_TG-TH_1_XL4Poppy" xfId="1013"/>
    <cellStyle name="_TG-TH_1_XL4Test5" xfId="1014"/>
    <cellStyle name="_TG-TH_1_ÿÿÿÿÿ" xfId="1015"/>
    <cellStyle name="_TG-TH_1_" xfId="1016"/>
    <cellStyle name="_TG-TH_1__1" xfId="1017"/>
    <cellStyle name="_TG-TH_1__Copy (13) of Copy of Copy of Copy of Bang tinh kinh phi ho tro thu nam 2008" xfId="1018"/>
    <cellStyle name="_TG-TH_2" xfId="1019"/>
    <cellStyle name="_TG-TH_2_1BC-bieu 1-1a ct NSt do tinh QD-can doi lai von(17-7-06)" xfId="1020"/>
    <cellStyle name="_TG-TH_2_2BC-bieu 2-2a ct NST do huyen QD-can doi lai von(co sap xep ttu)" xfId="1021"/>
    <cellStyle name="_TG-TH_2_Baáo caops quỹ 2017 (3)" xfId="1022"/>
    <cellStyle name="_TG-TH_2_BANG TONG HOP TINH HINH THANH QUYET TOAN (MOI I)" xfId="1023"/>
    <cellStyle name="_TG-TH_2_BAO CAO KLCT PT2000" xfId="1024"/>
    <cellStyle name="_TG-TH_2_BAO CAO PT2000" xfId="1025"/>
    <cellStyle name="_TG-TH_2_BAO CAO PT2000_Book1" xfId="1026"/>
    <cellStyle name="_TG-TH_2_Bao cao XDCB 2001 - T11 KH dieu chinh 20-11-THAI" xfId="1027"/>
    <cellStyle name="_TG-TH_2_BAO GIA NGAY 24-10-08 (co dam)" xfId="1028"/>
    <cellStyle name="_TG-TH_2_Biểu KH 5 năm gửi UB sửa biểu VHXH" xfId="1029"/>
    <cellStyle name="_TG-TH_2_Book1" xfId="1030"/>
    <cellStyle name="_TG-TH_2_Book1_1" xfId="1031"/>
    <cellStyle name="_TG-TH_2_Book1_1_1BC-bieu 1-1a ct NSt do tinh QD-can doi lai von(17-7-06)" xfId="1032"/>
    <cellStyle name="_TG-TH_2_Book1_1_Baáo caops quỹ 2017 (3)" xfId="1033"/>
    <cellStyle name="_TG-TH_2_Book1_1_Book1" xfId="1034"/>
    <cellStyle name="_TG-TH_2_Book1_1_Copy (13) of Copy of Copy of Copy of Bang tinh kinh phi ho tro thu nam 2008" xfId="1035"/>
    <cellStyle name="_TG-TH_2_Book1_1_DanhMucDonGiaVTTB_Dien_TAM" xfId="1036"/>
    <cellStyle name="_TG-TH_2_Book1_1_khoiluongbdacdoa" xfId="1037"/>
    <cellStyle name="_TG-TH_2_Book1_1_mau bieu so 1" xfId="1038"/>
    <cellStyle name="_TG-TH_2_Book1_1_" xfId="1039"/>
    <cellStyle name="_TG-TH_2_Book1_2" xfId="1040"/>
    <cellStyle name="_TG-TH_2_Book1_2_Baáo caops quỹ 2017 (3)" xfId="1041"/>
    <cellStyle name="_TG-TH_2_Book1_2_Book1" xfId="1042"/>
    <cellStyle name="_TG-TH_2_Book1_2_Copy (13) of Copy of Copy of Copy of Bang tinh kinh phi ho tro thu nam 2008" xfId="1043"/>
    <cellStyle name="_TG-TH_2_Book1_2_mau bieu so 1" xfId="1044"/>
    <cellStyle name="_TG-TH_2_Book1_2_" xfId="1045"/>
    <cellStyle name="_TG-TH_2_Book1_3" xfId="1046"/>
    <cellStyle name="_TG-TH_2_Book1_3_Book1" xfId="1047"/>
    <cellStyle name="_TG-TH_2_Book1_3_DT truong thinh phu" xfId="1048"/>
    <cellStyle name="_TG-TH_2_Book1_3_XL4Test5" xfId="1049"/>
    <cellStyle name="_TG-TH_2_Book1_4" xfId="1050"/>
    <cellStyle name="_TG-TH_2_Book1_Baáo caops quỹ 2017 (3)" xfId="1051"/>
    <cellStyle name="_TG-TH_2_Book1_Book1" xfId="1052"/>
    <cellStyle name="_TG-TH_2_Book1_Copy (13) of Copy of Copy of Copy of Bang tinh kinh phi ho tro thu nam 2008" xfId="1053"/>
    <cellStyle name="_TG-TH_2_Book1_DanhMucDonGiaVTTB_Dien_TAM" xfId="1054"/>
    <cellStyle name="_TG-TH_2_Book1_Kiem Tra Don Gia" xfId="1055"/>
    <cellStyle name="_TG-TH_2_Book1_khoiluongbdacdoa" xfId="1056"/>
    <cellStyle name="_TG-TH_2_Book1_mau bieu so 1" xfId="1057"/>
    <cellStyle name="_TG-TH_2_Book1_Tong hop 3 tinh (11_5)-TTH-QN-QT" xfId="1058"/>
    <cellStyle name="_TG-TH_2_Book1_" xfId="1059"/>
    <cellStyle name="_TG-TH_2_Book1__1" xfId="1060"/>
    <cellStyle name="_TG-TH_2_Book1__Copy (13) of Copy of Copy of Copy of Bang tinh kinh phi ho tro thu nam 2008" xfId="1061"/>
    <cellStyle name="_TG-TH_2_CAU Khanh Nam(Thi Cong)" xfId="1062"/>
    <cellStyle name="_TG-TH_2_Copy (13) of Copy of Copy of Copy of Bang tinh kinh phi ho tro thu nam 2008" xfId="1063"/>
    <cellStyle name="_TG-TH_2_DANH GIA CHI DAU TU XDCB 2005" xfId="1064"/>
    <cellStyle name="_TG-TH_2_DAU NOI PL-CL TAI PHU LAMHC" xfId="1065"/>
    <cellStyle name="_TG-TH_2_Dcdtoan-bcnckt " xfId="1066"/>
    <cellStyle name="_TG-TH_2_DN_MTP" xfId="1067"/>
    <cellStyle name="_TG-TH_2_Dongia2-2003" xfId="1068"/>
    <cellStyle name="_TG-TH_2_Dongia2-2003_DT truong thinh phu" xfId="1069"/>
    <cellStyle name="_TG-TH_2_DT truong thinh phu" xfId="1070"/>
    <cellStyle name="_TG-TH_2_DTCDT MR.2N110.HOCMON.TDTOAN.CCUNG" xfId="1071"/>
    <cellStyle name="_TG-TH_2_DTDuong dong tien -sua tham tra 2009 - luong 650" xfId="1072"/>
    <cellStyle name="_TG-TH_2_DU TOAN DDTT &amp; TBA50KVA" xfId="1073"/>
    <cellStyle name="_TG-TH_2_DU TRU VAT TU" xfId="1074"/>
    <cellStyle name="_TG-TH_2_HM_KHOI HIEU BO" xfId="1075"/>
    <cellStyle name="_TG-TH_2_Kiem Tra Don Gia" xfId="1076"/>
    <cellStyle name="_TG-TH_2_khoiluongbdacdoa" xfId="1077"/>
    <cellStyle name="_TG-TH_2_Lora-tungchau" xfId="1078"/>
    <cellStyle name="_TG-TH_2_mau bieu so 1" xfId="1079"/>
    <cellStyle name="_TG-TH_2_moi" xfId="1080"/>
    <cellStyle name="_TG-TH_2_muong cap DH My Thuat" xfId="1081"/>
    <cellStyle name="_TG-TH_2_muong cap DH My Thuat_1BC-bieu 1-1a ct NSt do tinh QD-can doi lai von(17-7-06)" xfId="1082"/>
    <cellStyle name="_TG-TH_2_muong cap DH My Thuat_2BC-bieu 2-2a ct NST do huyen QD-can doi lai von(co sap xep ttu)" xfId="1083"/>
    <cellStyle name="_TG-TH_2_muong cap DH My Thuat_Book1" xfId="1084"/>
    <cellStyle name="_TG-TH_2_muong cap DH My Thuat_Book1_1" xfId="1085"/>
    <cellStyle name="_TG-TH_2_muong cap DH My Thuat_Book1_1BC-bieu 1-1a ct NSt do tinh QD-can doi lai von(17-7-06)" xfId="1086"/>
    <cellStyle name="_TG-TH_2_muong cap DH My Thuat_DANH GIA CHI DAU TU XDCB 2005" xfId="1087"/>
    <cellStyle name="_TG-TH_2_muong cap DH My Thuat_HM_KHOI HIEU BO" xfId="1088"/>
    <cellStyle name="_TG-TH_2_PGH DONG A 2012" xfId="1089"/>
    <cellStyle name="_TG-TH_2_PGIA-phieu tham tra Kho bac" xfId="1090"/>
    <cellStyle name="_TG-TH_2_PT02-02" xfId="1091"/>
    <cellStyle name="_TG-TH_2_PT02-02_Book1" xfId="1092"/>
    <cellStyle name="_TG-TH_2_PT02-03" xfId="1093"/>
    <cellStyle name="_TG-TH_2_PT02-03_Book1" xfId="1094"/>
    <cellStyle name="_TG-TH_2_Qt-HT3PQ1(CauKho)" xfId="1095"/>
    <cellStyle name="_TG-TH_2_Qt-HT3PQ1(CauKho)_Book1" xfId="1096"/>
    <cellStyle name="_TG-TH_2_Qt-HT3PQ1(CauKho)_Don gia quy 3 nam 2003 - Ban Dien Luc" xfId="1097"/>
    <cellStyle name="_TG-TH_2_Qt-HT3PQ1(CauKho)_Kiem Tra Don Gia" xfId="1098"/>
    <cellStyle name="_TG-TH_2_Qt-HT3PQ1(CauKho)_NC-VL2-2003" xfId="1099"/>
    <cellStyle name="_TG-TH_2_Qt-HT3PQ1(CauKho)_NC-VL2-2003_1" xfId="1100"/>
    <cellStyle name="_TG-TH_2_Qt-HT3PQ1(CauKho)_XL4Test5" xfId="1101"/>
    <cellStyle name="_TG-TH_2_QT-LCTP-AE" xfId="1102"/>
    <cellStyle name="_TG-TH_2_quy luong con lai nam 2004" xfId="1103"/>
    <cellStyle name="_TG-TH_2_Sheet2" xfId="1104"/>
    <cellStyle name="_TG-TH_2_TEL OUT 2004" xfId="1105"/>
    <cellStyle name="_TG-TH_2_Tong hop 3 tinh (11_5)-TTH-QN-QT" xfId="1106"/>
    <cellStyle name="_TG-TH_2_XL4Poppy" xfId="1107"/>
    <cellStyle name="_TG-TH_2_XL4Test5" xfId="1108"/>
    <cellStyle name="_TG-TH_2_ÿÿÿÿÿ" xfId="1109"/>
    <cellStyle name="_TG-TH_2_" xfId="1110"/>
    <cellStyle name="_TG-TH_2__1" xfId="1111"/>
    <cellStyle name="_TG-TH_2__Copy (13) of Copy of Copy of Copy of Bang tinh kinh phi ho tro thu nam 2008" xfId="1112"/>
    <cellStyle name="_TG-TH_3" xfId="1113"/>
    <cellStyle name="_TG-TH_3_1BC-bieu 1-1a ct NSt do tinh QD-can doi lai von(17-7-06)" xfId="1114"/>
    <cellStyle name="_TG-TH_3_2BC-bieu 2-2a ct NST do huyen QD-can doi lai von(co sap xep ttu)" xfId="1115"/>
    <cellStyle name="_TG-TH_3_Baáo caops quỹ 2017 (3)" xfId="1116"/>
    <cellStyle name="_TG-TH_3_Book1" xfId="1117"/>
    <cellStyle name="_TG-TH_3_Book1_1" xfId="1118"/>
    <cellStyle name="_TG-TH_3_Book1_1BC-bieu 1-1a ct NSt do tinh QD-can doi lai von(17-7-06)" xfId="1119"/>
    <cellStyle name="_TG-TH_3_Book1_Baáo caops quỹ 2017 (3)" xfId="1120"/>
    <cellStyle name="_TG-TH_3_Copy (13) of Copy of Copy of Copy of Bang tinh kinh phi ho tro thu nam 2008" xfId="1121"/>
    <cellStyle name="_TG-TH_3_DU TOAN DDTT &amp; TBA50KVA" xfId="1122"/>
    <cellStyle name="_TG-TH_3_Lora-tungchau" xfId="1123"/>
    <cellStyle name="_TG-TH_3_mau bieu so 1" xfId="1124"/>
    <cellStyle name="_TG-TH_3_PGH DONG A 2012" xfId="1125"/>
    <cellStyle name="_TG-TH_3_Qt-HT3PQ1(CauKho)" xfId="1126"/>
    <cellStyle name="_TG-TH_3_Qt-HT3PQ1(CauKho)_Book1" xfId="1127"/>
    <cellStyle name="_TG-TH_3_Qt-HT3PQ1(CauKho)_Don gia quy 3 nam 2003 - Ban Dien Luc" xfId="1128"/>
    <cellStyle name="_TG-TH_3_Qt-HT3PQ1(CauKho)_Kiem Tra Don Gia" xfId="1129"/>
    <cellStyle name="_TG-TH_3_Qt-HT3PQ1(CauKho)_NC-VL2-2003" xfId="1130"/>
    <cellStyle name="_TG-TH_3_Qt-HT3PQ1(CauKho)_NC-VL2-2003_1" xfId="1131"/>
    <cellStyle name="_TG-TH_3_Qt-HT3PQ1(CauKho)_XL4Test5" xfId="1132"/>
    <cellStyle name="_TG-TH_3_quy luong con lai nam 2004" xfId="1133"/>
    <cellStyle name="_TG-TH_3_" xfId="1134"/>
    <cellStyle name="_TG-TH_3__1" xfId="1135"/>
    <cellStyle name="_TG-TH_3__Copy (13) of Copy of Copy of Copy of Bang tinh kinh phi ho tro thu nam 2008" xfId="1136"/>
    <cellStyle name="_TG-TH_4" xfId="1137"/>
    <cellStyle name="_TG-TH_4_Baáo caops quỹ 2017 (3)" xfId="1138"/>
    <cellStyle name="_TG-TH_4_Book1" xfId="1139"/>
    <cellStyle name="_TG-TH_4_Copy (13) of Copy of Copy of Copy of Bang tinh kinh phi ho tro thu nam 2008" xfId="1140"/>
    <cellStyle name="_TG-TH_4_DTDuong dong tien -sua tham tra 2009 - luong 650" xfId="1141"/>
    <cellStyle name="_TG-TH_4_mau bieu so 1" xfId="1142"/>
    <cellStyle name="_TG-TH_4_PGH DONG A 2012" xfId="1143"/>
    <cellStyle name="_TG-TH_4_quy luong con lai nam 2004" xfId="1144"/>
    <cellStyle name="_TG-TH_4_" xfId="1145"/>
    <cellStyle name="_TG-TH_Baáo caops quỹ 2017 (3)" xfId="1146"/>
    <cellStyle name="_TG-TH_Copy (13) of Copy of Copy of Copy of Bang tinh kinh phi ho tro thu nam 2008" xfId="1147"/>
    <cellStyle name="_TG-TH_mau bieu so 1" xfId="1148"/>
    <cellStyle name="_TG-TH_PGH DONG A 2012" xfId="1149"/>
    <cellStyle name="_TG-TH_" xfId="1150"/>
    <cellStyle name="_TKP" xfId="1151"/>
    <cellStyle name="_TKP_2.VPĐP-BIỂU MẪU BÁO CÁO NTM NĂM 2019" xfId="1152"/>
    <cellStyle name="_TKP_BC THEO CV SỐ 1158 cung cấp số liệu DA đầu tư (1) (1)" xfId="1153"/>
    <cellStyle name="_TKP_BC THEO CV SỐ 1158 cung cấp số liệu DA đầu tư (1) (1)_2.VPĐP-BIỂU MẪU BÁO CÁO NTM NĂM 2019" xfId="1154"/>
    <cellStyle name="_Tong dutoan PP LAHAI" xfId="1155"/>
    <cellStyle name="_Tong dutoan PP LAHAI_BC THEO CV SỐ 1158 cung cấp số liệu DA đầu tư (1) (1)" xfId="1156"/>
    <cellStyle name="_Tong hop 3 tinh (11_5)-TTH-QN-QT" xfId="1157"/>
    <cellStyle name="_Tong hop 3 tinh (11_5)-TTH-QN-QT_BC THEO CV SỐ 1158 cung cấp số liệu DA đầu tư (1) (1)" xfId="1158"/>
    <cellStyle name="_Tong hop may cheu nganh 1" xfId="1159"/>
    <cellStyle name="_TH KHAI TOAN THU THIEM cac tuyen TT noi" xfId="1160"/>
    <cellStyle name="_TH KHAI TOAN THU THIEM cac tuyen TT noi_BC THEO CV SỐ 1158 cung cấp số liệu DA đầu tư (1) (1)" xfId="1161"/>
    <cellStyle name="_ung 2011 - 11-6-Thanh hoa-Nghe an" xfId="1162"/>
    <cellStyle name="_ung 2011 - 11-6-Thanh hoa-Nghe an_2.VPĐP-BIỂU MẪU BÁO CÁO NTM NĂM 2019" xfId="1163"/>
    <cellStyle name="_ung 2011 - 11-6-Thanh hoa-Nghe an_BC THEO CV SỐ 1158 cung cấp số liệu DA đầu tư (1) (1)" xfId="1164"/>
    <cellStyle name="_ung 2011 - 11-6-Thanh hoa-Nghe an_BC THEO CV SỐ 1158 cung cấp số liệu DA đầu tư (1) (1)_2.VPĐP-BIỂU MẪU BÁO CÁO NTM NĂM 2019" xfId="1165"/>
    <cellStyle name="_ung truoc 2011 NSTW Thanh Hoa + Nge An gui Thu 12-5" xfId="1166"/>
    <cellStyle name="_ung truoc 2011 NSTW Thanh Hoa + Nge An gui Thu 12-5_2.VPĐP-BIỂU MẪU BÁO CÁO NTM NĂM 2019" xfId="1167"/>
    <cellStyle name="_ung truoc 2011 NSTW Thanh Hoa + Nge An gui Thu 12-5_BC THEO CV SỐ 1158 cung cấp số liệu DA đầu tư (1) (1)" xfId="1168"/>
    <cellStyle name="_ung truoc 2011 NSTW Thanh Hoa + Nge An gui Thu 12-5_BC THEO CV SỐ 1158 cung cấp số liệu DA đầu tư (1) (1)_2.VPĐP-BIỂU MẪU BÁO CÁO NTM NĂM 2019" xfId="1169"/>
    <cellStyle name="_ung truoc cua long an (6-5-2010)" xfId="1170"/>
    <cellStyle name="_ung truoc cua long an (6-5-2010)_BC THEO CV SỐ 1158 cung cấp số liệu DA đầu tư (1) (1)" xfId="1171"/>
    <cellStyle name="_ung von chinh thuc doan kiem tra TAY NAM BO" xfId="1172"/>
    <cellStyle name="_ung von chinh thuc doan kiem tra TAY NAM BO_2.VPĐP-BIỂU MẪU BÁO CÁO NTM NĂM 2019" xfId="1173"/>
    <cellStyle name="_ung von chinh thuc doan kiem tra TAY NAM BO_BC THEO CV SỐ 1158 cung cấp số liệu DA đầu tư (1) (1)" xfId="1174"/>
    <cellStyle name="_ung von chinh thuc doan kiem tra TAY NAM BO_BC THEO CV SỐ 1158 cung cấp số liệu DA đầu tư (1) (1)_2.VPĐP-BIỂU MẪU BÁO CÁO NTM NĂM 2019" xfId="1175"/>
    <cellStyle name="_Ung von nam 2011 vung TNB - Doan Cong tac (12-5-2010)" xfId="1176"/>
    <cellStyle name="_Ung von nam 2011 vung TNB - Doan Cong tac (12-5-2010)_2.VPĐP-BIỂU MẪU BÁO CÁO NTM NĂM 2019" xfId="1177"/>
    <cellStyle name="_Ung von nam 2011 vung TNB - Doan Cong tac (12-5-2010)_BC THEO CV SỐ 1158 cung cấp số liệu DA đầu tư (1) (1)" xfId="1178"/>
    <cellStyle name="_Ung von nam 2011 vung TNB - Doan Cong tac (12-5-2010)_BC THEO CV SỐ 1158 cung cấp số liệu DA đầu tư (1) (1)_2.VPĐP-BIỂU MẪU BÁO CÁO NTM NĂM 2019" xfId="1179"/>
    <cellStyle name="_Ung von nam 2011 vung TNB - Doan Cong tac (12-5-2010)_Copy of ghep 3 bieu trinh LD BO 28-6 (TPCP)" xfId="1180"/>
    <cellStyle name="_Ung von nam 2011 vung TNB - Doan Cong tac (12-5-2010)_Copy of ghep 3 bieu trinh LD BO 28-6 (TPCP)_2.VPĐP-BIỂU MẪU BÁO CÁO NTM NĂM 2019" xfId="1181"/>
    <cellStyle name="_Ung von nam 2011 vung TNB - Doan Cong tac (12-5-2010)_Copy of ghep 3 bieu trinh LD BO 28-6 (TPCP)_BC THEO CV SỐ 1158 cung cấp số liệu DA đầu tư (1) (1)" xfId="1182"/>
    <cellStyle name="_Ung von nam 2011 vung TNB - Doan Cong tac (12-5-2010)_Copy of ghep 3 bieu trinh LD BO 28-6 (TPCP)_BC THEO CV SỐ 1158 cung cấp số liệu DA đầu tư (1) (1)_2.VPĐP-BIỂU MẪU BÁO CÁO NTM NĂM 2019" xfId="1183"/>
    <cellStyle name="_ÿÿÿÿÿ" xfId="1184"/>
    <cellStyle name="_ÿÿÿÿÿ_2.VPĐP-BIỂU MẪU BÁO CÁO NTM NĂM 2019" xfId="1185"/>
    <cellStyle name="_ÿÿÿÿÿ_BC THEO CV SỐ 1158 cung cấp số liệu DA đầu tư (1) (1)" xfId="1186"/>
    <cellStyle name="_ÿÿÿÿÿ_BC THEO CV SỐ 1158 cung cấp số liệu DA đầu tư (1) (1)_2.VPĐP-BIỂU MẪU BÁO CÁO NTM NĂM 2019" xfId="1187"/>
    <cellStyle name="_ÿÿÿÿÿ_Kh ql62 (2010) 11-09" xfId="1188"/>
    <cellStyle name="_" xfId="1189"/>
    <cellStyle name="__1" xfId="1190"/>
    <cellStyle name="__1_2.VPĐP-BIỂU MẪU BÁO CÁO NTM NĂM 2019" xfId="1191"/>
    <cellStyle name="__2.VPĐP-BIỂU MẪU BÁO CÁO NTM NĂM 2019" xfId="1192"/>
    <cellStyle name="__Bao gia TB Kon Dao 2010" xfId="1193"/>
    <cellStyle name="__Copy (13) of Copy of Copy of Copy of Bang tinh kinh phi ho tro thu nam 2008" xfId="1194"/>
    <cellStyle name="~1" xfId="1195"/>
    <cellStyle name="’Ê‰Ý [0.00]_laroux" xfId="1196"/>
    <cellStyle name="’Ê‰Ý_laroux" xfId="1197"/>
    <cellStyle name="»õ±Ò[0]_Sheet1" xfId="1198"/>
    <cellStyle name="»õ±Ò_Sheet1" xfId="1199"/>
    <cellStyle name="•W?_Format" xfId="1200"/>
    <cellStyle name="•W€_¯–ì" xfId="1201"/>
    <cellStyle name="•W_¯–ì" xfId="1202"/>
    <cellStyle name="W_MARINE" xfId="1203"/>
    <cellStyle name="0" xfId="1204"/>
    <cellStyle name="0.0" xfId="1205"/>
    <cellStyle name="0.00" xfId="1206"/>
    <cellStyle name="1" xfId="1207"/>
    <cellStyle name="1_17 bieu (hung cap nhap)" xfId="1208"/>
    <cellStyle name="1_7 noi 48 goi C5 9 vi na" xfId="1209"/>
    <cellStyle name="1_7 noi 48 goi C5 9 vi na_2.VPĐP-BIỂU MẪU BÁO CÁO NTM NĂM 2019" xfId="1210"/>
    <cellStyle name="1_7 noi 48 goi C5 9 vi na_BC THEO CV SỐ 1158 cung cấp số liệu DA đầu tư (1) (1)" xfId="1211"/>
    <cellStyle name="1_7 noi 48 goi C5 9 vi na_BC THEO CV SỐ 1158 cung cấp số liệu DA đầu tư (1) (1)_2.VPĐP-BIỂU MẪU BÁO CÁO NTM NĂM 2019" xfId="1212"/>
    <cellStyle name="1_Baáo caops quỹ 2017 (3)" xfId="1213"/>
    <cellStyle name="1_BANG KE VAT TU" xfId="1214"/>
    <cellStyle name="1_Bao cao doan cong tac cua Bo thang 4-2010" xfId="1215"/>
    <cellStyle name="1_Bao cao giai ngan von dau tu nam 2009 (theo doi)" xfId="1216"/>
    <cellStyle name="1_Bao cao giai ngan von dau tu nam 2009 (theo doi)_Bao cao doan cong tac cua Bo thang 4-2010" xfId="1217"/>
    <cellStyle name="1_Bao cao giai ngan von dau tu nam 2009 (theo doi)_Ke hoach 2009 (theo doi) -1" xfId="1218"/>
    <cellStyle name="1_Bao cao KP tu chu" xfId="1219"/>
    <cellStyle name="1_BAO GIA NGAY 24-10-08 (co dam)" xfId="1220"/>
    <cellStyle name="1_Bao gia TB Kon Dao 2010" xfId="1221"/>
    <cellStyle name="1_BC 8 thang 2009 ve CT trong diem 5nam" xfId="1222"/>
    <cellStyle name="1_BC 8 thang 2009 ve CT trong diem 5nam_Bao cao doan cong tac cua Bo thang 4-2010" xfId="1223"/>
    <cellStyle name="1_BC 8 thang 2009 ve CT trong diem 5nam_bieu 01" xfId="1224"/>
    <cellStyle name="1_BC 8 thang 2009 ve CT trong diem 5nam_bieu 01_Bao cao doan cong tac cua Bo thang 4-2010" xfId="1225"/>
    <cellStyle name="1_BC lương theo NĐ 47-2016  phường QUANG TRUNG" xfId="1226"/>
    <cellStyle name="1_BC nam 2007 (UB)" xfId="1227"/>
    <cellStyle name="1_BC nam 2007 (UB)_Bao cao doan cong tac cua Bo thang 4-2010" xfId="1228"/>
    <cellStyle name="1_BC THEO CV SỐ 1158 cung cấp số liệu DA đầu tư (1) (1)" xfId="1229"/>
    <cellStyle name="1_bieu tong hop" xfId="1230"/>
    <cellStyle name="1_Book1" xfId="1231"/>
    <cellStyle name="1_Book1_1" xfId="1232"/>
    <cellStyle name="1_Book1_1_BC lương theo NĐ 47-2016  phường QUANG TRUNG" xfId="1233"/>
    <cellStyle name="1_Book1_1_BC THEO CV SỐ 1158 cung cấp số liệu DA đầu tư (1) (1)" xfId="1234"/>
    <cellStyle name="1_Book1_1_VBPL kiểm toán Đầu tư XDCB 2010" xfId="1235"/>
    <cellStyle name="1_Book1_1_VBPL kiểm toán Đầu tư XDCB 2010_2.VPĐP-BIỂU MẪU BÁO CÁO NTM NĂM 2019" xfId="1236"/>
    <cellStyle name="1_Book1_1_VBPL kiểm toán Đầu tư XDCB 2010_BC THEO CV SỐ 1158 cung cấp số liệu DA đầu tư (1) (1)" xfId="1237"/>
    <cellStyle name="1_Book1_1_VBPL kiểm toán Đầu tư XDCB 2010_BC THEO CV SỐ 1158 cung cấp số liệu DA đầu tư (1) (1)_2.VPĐP-BIỂU MẪU BÁO CÁO NTM NĂM 2019" xfId="1238"/>
    <cellStyle name="1_Book1_Baáo caops quỹ 2017 (3)" xfId="1239"/>
    <cellStyle name="1_Book1_Bao cao doan cong tac cua Bo thang 4-2010" xfId="1240"/>
    <cellStyle name="1_Book1_BC lương theo NĐ 47-2016  phường QUANG TRUNG" xfId="1241"/>
    <cellStyle name="1_Book1_BC THEO CV SỐ 1158 cung cấp số liệu DA đầu tư (1) (1)" xfId="1242"/>
    <cellStyle name="1_Book1_BL vu" xfId="1243"/>
    <cellStyle name="1_Book1_Book1" xfId="1244"/>
    <cellStyle name="1_Book1_Gia - Thanh An" xfId="1245"/>
    <cellStyle name="1_Book1_VBPL kiểm toán Đầu tư XDCB 2010" xfId="1246"/>
    <cellStyle name="1_Book2" xfId="1247"/>
    <cellStyle name="1_Book2_Bao cao doan cong tac cua Bo thang 4-2010" xfId="1248"/>
    <cellStyle name="1_Cau thuy dien Ban La (Cu Anh)" xfId="1249"/>
    <cellStyle name="1_Cau thuy dien Ban La (Cu Anh)_2.VPĐP-BIỂU MẪU BÁO CÁO NTM NĂM 2019" xfId="1250"/>
    <cellStyle name="1_Cau thuy dien Ban La (Cu Anh)_BC THEO CV SỐ 1158 cung cấp số liệu DA đầu tư (1) (1)" xfId="1251"/>
    <cellStyle name="1_Cau thuy dien Ban La (Cu Anh)_BC THEO CV SỐ 1158 cung cấp số liệu DA đầu tư (1) (1)_2.VPĐP-BIỂU MẪU BÁO CÁO NTM NĂM 2019" xfId="1252"/>
    <cellStyle name="1_Copy of ghep 3 bieu trinh LD BO 28-6 (TPCP)" xfId="1253"/>
    <cellStyle name="1_Danh bạ chuẩn 2013" xfId="1254"/>
    <cellStyle name="1_Danh sach gui BC thuc hien KH2009" xfId="1255"/>
    <cellStyle name="1_Danh sach gui BC thuc hien KH2009_Bao cao doan cong tac cua Bo thang 4-2010" xfId="1256"/>
    <cellStyle name="1_Danh sach gui BC thuc hien KH2009_Ke hoach 2009 (theo doi) -1" xfId="1257"/>
    <cellStyle name="1_Don gia Du thau ( XL19)" xfId="1258"/>
    <cellStyle name="1_Don gia Du thau ( XL19)_BC lương theo NĐ 47-2016  phường QUANG TRUNG" xfId="1259"/>
    <cellStyle name="1_Don gia Du thau ( XL19)_BC THEO CV SỐ 1158 cung cấp số liệu DA đầu tư (1) (1)" xfId="1260"/>
    <cellStyle name="1_DS HS ĐẦU NĂM 08-09" xfId="1261"/>
    <cellStyle name="1_DT8" xfId="1262"/>
    <cellStyle name="1_DT972000" xfId="1263"/>
    <cellStyle name="1_dtCau Km3+429,21TL685" xfId="1264"/>
    <cellStyle name="1_Dtdchinh2397" xfId="1265"/>
    <cellStyle name="1_Dtdchinh2397_2.VPĐP-BIỂU MẪU BÁO CÁO NTM NĂM 2019" xfId="1266"/>
    <cellStyle name="1_Dtdchinh2397_BC THEO CV SỐ 1158 cung cấp số liệu DA đầu tư (1) (1)" xfId="1267"/>
    <cellStyle name="1_Du toan 558 (Km17+508.12 - Km 22)" xfId="1268"/>
    <cellStyle name="1_Du toan 558 (Km17+508.12 - Km 22)_2.VPĐP-BIỂU MẪU BÁO CÁO NTM NĂM 2019" xfId="1269"/>
    <cellStyle name="1_Du toan 558 (Km17+508.12 - Km 22)_BC THEO CV SỐ 1158 cung cấp số liệu DA đầu tư (1) (1)" xfId="1270"/>
    <cellStyle name="1_Du toan 558 (Km17+508.12 - Km 22)_BC THEO CV SỐ 1158 cung cấp số liệu DA đầu tư (1) (1)_2.VPĐP-BIỂU MẪU BÁO CÁO NTM NĂM 2019" xfId="1271"/>
    <cellStyle name="1_du toan lan 3" xfId="1272"/>
    <cellStyle name="1_Du thau" xfId="1273"/>
    <cellStyle name="1_Gia - Thanh An" xfId="1274"/>
    <cellStyle name="1_Gia_VLQL48_duyet " xfId="1275"/>
    <cellStyle name="1_Gia_VLQL48_duyet _2.VPĐP-BIỂU MẪU BÁO CÁO NTM NĂM 2019" xfId="1276"/>
    <cellStyle name="1_Gia_VLQL48_duyet _BC THEO CV SỐ 1158 cung cấp số liệu DA đầu tư (1) (1)" xfId="1277"/>
    <cellStyle name="1_Gia_VLQL48_duyet _BC THEO CV SỐ 1158 cung cấp số liệu DA đầu tư (1) (1)_2.VPĐP-BIỂU MẪU BÁO CÁO NTM NĂM 2019" xfId="1278"/>
    <cellStyle name="1_GIA-DUTHAUsuaNS" xfId="1279"/>
    <cellStyle name="1_KL km 0-km3+300 dieu chinh 4-2008" xfId="1280"/>
    <cellStyle name="1_KLNM 1303" xfId="1281"/>
    <cellStyle name="1_KlQdinhduyet" xfId="1282"/>
    <cellStyle name="1_KlQdinhduyet_2.VPĐP-BIỂU MẪU BÁO CÁO NTM NĂM 2019" xfId="1283"/>
    <cellStyle name="1_KlQdinhduyet_BC THEO CV SỐ 1158 cung cấp số liệu DA đầu tư (1) (1)" xfId="1284"/>
    <cellStyle name="1_KlQdinhduyet_BC THEO CV SỐ 1158 cung cấp số liệu DA đầu tư (1) (1)_2.VPĐP-BIỂU MẪU BÁO CÁO NTM NĂM 2019" xfId="1285"/>
    <cellStyle name="1_KH 2007 (theo doi)" xfId="1286"/>
    <cellStyle name="1_KH 2007 (theo doi)_Bao cao doan cong tac cua Bo thang 4-2010" xfId="1287"/>
    <cellStyle name="1_Kh ql62 (2010) 11-09" xfId="1288"/>
    <cellStyle name="1_khoiluongbdacdoa" xfId="1289"/>
    <cellStyle name="1_LuuNgay17-03-2009Đơn KN Cục thuế" xfId="1290"/>
    <cellStyle name="1_NTHOC" xfId="1291"/>
    <cellStyle name="1_NTHOC_Tong hop theo doi von TPCP" xfId="1292"/>
    <cellStyle name="1_NTHOC_Tong hop theo doi von TPCP_Bao cao kiem toan kh 2010" xfId="1293"/>
    <cellStyle name="1_NTHOC_Tong hop theo doi von TPCP_Ke hoach 2010 (theo doi)2" xfId="1294"/>
    <cellStyle name="1_NTHOC_Tong hop theo doi von TPCP_QD UBND tinh" xfId="1295"/>
    <cellStyle name="1_NTHOC_Tong hop theo doi von TPCP_Worksheet in D: My Documents Luc Van ban xu ly Nam 2011 Bao cao ra soat tam ung TPCP" xfId="1296"/>
    <cellStyle name="1_QT Thue GTGT 2008" xfId="1297"/>
    <cellStyle name="1_Ra soat Giai ngan 2007 (dang lam)" xfId="1298"/>
    <cellStyle name="1_Sheet2" xfId="1299"/>
    <cellStyle name="1_Tiền quỹ đội" xfId="1300"/>
    <cellStyle name="1_TonghopKL_BOY-sual2" xfId="1301"/>
    <cellStyle name="1_th nguoi ngheo 170 nam 2007" xfId="1302"/>
    <cellStyle name="1_Theo doi von TPCP (dang lam)" xfId="1303"/>
    <cellStyle name="1_Thong ke cong" xfId="1304"/>
    <cellStyle name="1_Thong ke cong_2.VPĐP-BIỂU MẪU BÁO CÁO NTM NĂM 2019" xfId="1305"/>
    <cellStyle name="1_Thong ke cong_BC THEO CV SỐ 1158 cung cấp số liệu DA đầu tư (1) (1)" xfId="1306"/>
    <cellStyle name="1_Thong ke cong_BC THEO CV SỐ 1158 cung cấp số liệu DA đầu tư (1) (1)_2.VPĐP-BIỂU MẪU BÁO CÁO NTM NĂM 2019" xfId="1307"/>
    <cellStyle name="1_thong ke giao dan sinh" xfId="1308"/>
    <cellStyle name="1_thong ke giao dan sinh_2.VPĐP-BIỂU MẪU BÁO CÁO NTM NĂM 2019" xfId="1309"/>
    <cellStyle name="1_thong ke giao dan sinh_BC THEO CV SỐ 1158 cung cấp số liệu DA đầu tư (1) (1)" xfId="1310"/>
    <cellStyle name="1_thong ke giao dan sinh_BC THEO CV SỐ 1158 cung cấp số liệu DA đầu tư (1) (1)_2.VPĐP-BIỂU MẪU BÁO CÁO NTM NĂM 2019" xfId="1311"/>
    <cellStyle name="1_TRUNG PMU 5" xfId="1312"/>
    <cellStyle name="1_VBPL kiểm toán Đầu tư XDCB 2010" xfId="1313"/>
    <cellStyle name="1_ÿÿÿÿÿ" xfId="1314"/>
    <cellStyle name="1_ÿÿÿÿÿ_BC lương theo NĐ 47-2016  phường QUANG TRUNG" xfId="1315"/>
    <cellStyle name="1_ÿÿÿÿÿ_BC THEO CV SỐ 1158 cung cấp số liệu DA đầu tư (1) (1)" xfId="1316"/>
    <cellStyle name="1_ÿÿÿÿÿ_Bieu tong hop nhu cau ung 2011 da chon loc -Mien nui" xfId="1317"/>
    <cellStyle name="1_ÿÿÿÿÿ_Kh ql62 (2010) 11-09" xfId="1318"/>
    <cellStyle name="1_ÿÿÿÿÿ_mau bieu doan giam sat 2010 (version 2)" xfId="1319"/>
    <cellStyle name="1_ÿÿÿÿÿ_VBPL kiểm toán Đầu tư XDCB 2010" xfId="1320"/>
    <cellStyle name="1_" xfId="1321"/>
    <cellStyle name="15" xfId="1322"/>
    <cellStyle name="18" xfId="1323"/>
    <cellStyle name="¹éºÐÀ²_      " xfId="1324"/>
    <cellStyle name="2" xfId="1325"/>
    <cellStyle name="2_7 noi 48 goi C5 9 vi na" xfId="1326"/>
    <cellStyle name="2_7 noi 48 goi C5 9 vi na_2.VPĐP-BIỂU MẪU BÁO CÁO NTM NĂM 2019" xfId="1327"/>
    <cellStyle name="2_7 noi 48 goi C5 9 vi na_BC THEO CV SỐ 1158 cung cấp số liệu DA đầu tư (1) (1)" xfId="1328"/>
    <cellStyle name="2_7 noi 48 goi C5 9 vi na_BC THEO CV SỐ 1158 cung cấp số liệu DA đầu tư (1) (1)_2.VPĐP-BIỂU MẪU BÁO CÁO NTM NĂM 2019" xfId="1329"/>
    <cellStyle name="2_BL vu" xfId="1330"/>
    <cellStyle name="2_Book1" xfId="1331"/>
    <cellStyle name="2_Book1_1" xfId="1332"/>
    <cellStyle name="2_Book1_1_2.VPĐP-BIỂU MẪU BÁO CÁO NTM NĂM 2019" xfId="1333"/>
    <cellStyle name="2_Book1_1_BC THEO CV SỐ 1158 cung cấp số liệu DA đầu tư (1) (1)" xfId="1334"/>
    <cellStyle name="2_Book1_1_BC THEO CV SỐ 1158 cung cấp số liệu DA đầu tư (1) (1)_2.VPĐP-BIỂU MẪU BÁO CÁO NTM NĂM 2019" xfId="1335"/>
    <cellStyle name="2_Book1_Bao cao kiem toan kh 2010" xfId="1336"/>
    <cellStyle name="2_Book1_Ke hoach 2010 (theo doi)2" xfId="1337"/>
    <cellStyle name="2_Book1_QD UBND tinh" xfId="1338"/>
    <cellStyle name="2_Book1_VBPL kiểm toán Đầu tư XDCB 2010" xfId="1339"/>
    <cellStyle name="2_Book1_Worksheet in D: My Documents Luc Van ban xu ly Nam 2011 Bao cao ra soat tam ung TPCP" xfId="1340"/>
    <cellStyle name="2_Cau thuy dien Ban La (Cu Anh)" xfId="1341"/>
    <cellStyle name="2_Cau thuy dien Ban La (Cu Anh)_2.VPĐP-BIỂU MẪU BÁO CÁO NTM NĂM 2019" xfId="1342"/>
    <cellStyle name="2_Cau thuy dien Ban La (Cu Anh)_BC THEO CV SỐ 1158 cung cấp số liệu DA đầu tư (1) (1)" xfId="1343"/>
    <cellStyle name="2_Cau thuy dien Ban La (Cu Anh)_BC THEO CV SỐ 1158 cung cấp số liệu DA đầu tư (1) (1)_2.VPĐP-BIỂU MẪU BÁO CÁO NTM NĂM 2019" xfId="1344"/>
    <cellStyle name="2_Dtdchinh2397" xfId="1345"/>
    <cellStyle name="2_Dtdchinh2397_2.VPĐP-BIỂU MẪU BÁO CÁO NTM NĂM 2019" xfId="1346"/>
    <cellStyle name="2_Dtdchinh2397_BC THEO CV SỐ 1158 cung cấp số liệu DA đầu tư (1) (1)" xfId="1347"/>
    <cellStyle name="2_Du toan 558 (Km17+508.12 - Km 22)" xfId="1348"/>
    <cellStyle name="2_Du toan 558 (Km17+508.12 - Km 22)_2.VPĐP-BIỂU MẪU BÁO CÁO NTM NĂM 2019" xfId="1349"/>
    <cellStyle name="2_Du toan 558 (Km17+508.12 - Km 22)_BC THEO CV SỐ 1158 cung cấp số liệu DA đầu tư (1) (1)" xfId="1350"/>
    <cellStyle name="2_Du toan 558 (Km17+508.12 - Km 22)_BC THEO CV SỐ 1158 cung cấp số liệu DA đầu tư (1) (1)_2.VPĐP-BIỂU MẪU BÁO CÁO NTM NĂM 2019" xfId="1351"/>
    <cellStyle name="2_Gia_VLQL48_duyet " xfId="1352"/>
    <cellStyle name="2_Gia_VLQL48_duyet _2.VPĐP-BIỂU MẪU BÁO CÁO NTM NĂM 2019" xfId="1353"/>
    <cellStyle name="2_Gia_VLQL48_duyet _BC THEO CV SỐ 1158 cung cấp số liệu DA đầu tư (1) (1)" xfId="1354"/>
    <cellStyle name="2_Gia_VLQL48_duyet _BC THEO CV SỐ 1158 cung cấp số liệu DA đầu tư (1) (1)_2.VPĐP-BIỂU MẪU BÁO CÁO NTM NĂM 2019" xfId="1355"/>
    <cellStyle name="2_KLNM 1303" xfId="1356"/>
    <cellStyle name="2_KlQdinhduyet" xfId="1357"/>
    <cellStyle name="2_KlQdinhduyet_2.VPĐP-BIỂU MẪU BÁO CÁO NTM NĂM 2019" xfId="1358"/>
    <cellStyle name="2_KlQdinhduyet_BC THEO CV SỐ 1158 cung cấp số liệu DA đầu tư (1) (1)" xfId="1359"/>
    <cellStyle name="2_KlQdinhduyet_BC THEO CV SỐ 1158 cung cấp số liệu DA đầu tư (1) (1)_2.VPĐP-BIỂU MẪU BÁO CÁO NTM NĂM 2019" xfId="1360"/>
    <cellStyle name="2_NTHOC" xfId="1361"/>
    <cellStyle name="2_NTHOC_Tong hop theo doi von TPCP" xfId="1362"/>
    <cellStyle name="2_NTHOC_Tong hop theo doi von TPCP_Bao cao kiem toan kh 2010" xfId="1363"/>
    <cellStyle name="2_NTHOC_Tong hop theo doi von TPCP_Ke hoach 2010 (theo doi)2" xfId="1364"/>
    <cellStyle name="2_NTHOC_Tong hop theo doi von TPCP_QD UBND tinh" xfId="1365"/>
    <cellStyle name="2_NTHOC_Tong hop theo doi von TPCP_Worksheet in D: My Documents Luc Van ban xu ly Nam 2011 Bao cao ra soat tam ung TPCP" xfId="1366"/>
    <cellStyle name="2_Tong hop theo doi von TPCP" xfId="1367"/>
    <cellStyle name="2_Tong hop theo doi von TPCP_Bao cao kiem toan kh 2010" xfId="1368"/>
    <cellStyle name="2_Tong hop theo doi von TPCP_Ke hoach 2010 (theo doi)2" xfId="1369"/>
    <cellStyle name="2_Tong hop theo doi von TPCP_QD UBND tinh" xfId="1370"/>
    <cellStyle name="2_Tong hop theo doi von TPCP_Worksheet in D: My Documents Luc Van ban xu ly Nam 2011 Bao cao ra soat tam ung TPCP" xfId="1371"/>
    <cellStyle name="2_Thong ke cong" xfId="1372"/>
    <cellStyle name="2_Thong ke cong_2.VPĐP-BIỂU MẪU BÁO CÁO NTM NĂM 2019" xfId="1373"/>
    <cellStyle name="2_Thong ke cong_BC THEO CV SỐ 1158 cung cấp số liệu DA đầu tư (1) (1)" xfId="1374"/>
    <cellStyle name="2_Thong ke cong_BC THEO CV SỐ 1158 cung cấp số liệu DA đầu tư (1) (1)_2.VPĐP-BIỂU MẪU BÁO CÁO NTM NĂM 2019" xfId="1375"/>
    <cellStyle name="2_thong ke giao dan sinh" xfId="1376"/>
    <cellStyle name="2_thong ke giao dan sinh_2.VPĐP-BIỂU MẪU BÁO CÁO NTM NĂM 2019" xfId="1377"/>
    <cellStyle name="2_thong ke giao dan sinh_BC THEO CV SỐ 1158 cung cấp số liệu DA đầu tư (1) (1)" xfId="1378"/>
    <cellStyle name="2_thong ke giao dan sinh_BC THEO CV SỐ 1158 cung cấp số liệu DA đầu tư (1) (1)_2.VPĐP-BIỂU MẪU BÁO CÁO NTM NĂM 2019" xfId="1379"/>
    <cellStyle name="2_TRUNG PMU 5" xfId="1380"/>
    <cellStyle name="2_VBPL kiểm toán Đầu tư XDCB 2010" xfId="1381"/>
    <cellStyle name="2_ÿÿÿÿÿ" xfId="1382"/>
    <cellStyle name="2_ÿÿÿÿÿ_Bieu tong hop nhu cau ung 2011 da chon loc -Mien nui" xfId="1383"/>
    <cellStyle name="2_ÿÿÿÿÿ_mau bieu doan giam sat 2010 (version 2)" xfId="1384"/>
    <cellStyle name="20" xfId="1385"/>
    <cellStyle name="20% - Accent1 2" xfId="1387"/>
    <cellStyle name="20% - Accent1 3" xfId="1386"/>
    <cellStyle name="20% - Accent2 2" xfId="1389"/>
    <cellStyle name="20% - Accent2 3" xfId="1388"/>
    <cellStyle name="20% - Accent3 2" xfId="1391"/>
    <cellStyle name="20% - Accent3 3" xfId="1390"/>
    <cellStyle name="20% - Accent4 2" xfId="1393"/>
    <cellStyle name="20% - Accent4 3" xfId="1392"/>
    <cellStyle name="20% - Accent5 2" xfId="1395"/>
    <cellStyle name="20% - Accent5 3" xfId="1394"/>
    <cellStyle name="20% - Accent6 2" xfId="1397"/>
    <cellStyle name="20% - Accent6 3" xfId="1396"/>
    <cellStyle name="20% - Nhấn1" xfId="1398"/>
    <cellStyle name="20% - Nhấn2" xfId="1399"/>
    <cellStyle name="20% - Nhấn3" xfId="1400"/>
    <cellStyle name="20% - Nhấn4" xfId="1401"/>
    <cellStyle name="20% - Nhấn5" xfId="1402"/>
    <cellStyle name="20% - Nhấn6" xfId="1403"/>
    <cellStyle name="-2001" xfId="1404"/>
    <cellStyle name="3" xfId="1405"/>
    <cellStyle name="3_7 noi 48 goi C5 9 vi na" xfId="1406"/>
    <cellStyle name="3_7 noi 48 goi C5 9 vi na_2.VPĐP-BIỂU MẪU BÁO CÁO NTM NĂM 2019" xfId="1407"/>
    <cellStyle name="3_7 noi 48 goi C5 9 vi na_BC THEO CV SỐ 1158 cung cấp số liệu DA đầu tư (1) (1)" xfId="1408"/>
    <cellStyle name="3_7 noi 48 goi C5 9 vi na_BC THEO CV SỐ 1158 cung cấp số liệu DA đầu tư (1) (1)_2.VPĐP-BIỂU MẪU BÁO CÁO NTM NĂM 2019" xfId="1409"/>
    <cellStyle name="3_Book1" xfId="1410"/>
    <cellStyle name="3_Book1_1" xfId="1411"/>
    <cellStyle name="3_Book1_1_2.VPĐP-BIỂU MẪU BÁO CÁO NTM NĂM 2019" xfId="1412"/>
    <cellStyle name="3_Book1_1_BC THEO CV SỐ 1158 cung cấp số liệu DA đầu tư (1) (1)" xfId="1413"/>
    <cellStyle name="3_Book1_1_BC THEO CV SỐ 1158 cung cấp số liệu DA đầu tư (1) (1)_2.VPĐP-BIỂU MẪU BÁO CÁO NTM NĂM 2019" xfId="1414"/>
    <cellStyle name="3_Cau thuy dien Ban La (Cu Anh)" xfId="1415"/>
    <cellStyle name="3_Cau thuy dien Ban La (Cu Anh)_2.VPĐP-BIỂU MẪU BÁO CÁO NTM NĂM 2019" xfId="1416"/>
    <cellStyle name="3_Cau thuy dien Ban La (Cu Anh)_BC THEO CV SỐ 1158 cung cấp số liệu DA đầu tư (1) (1)" xfId="1417"/>
    <cellStyle name="3_Cau thuy dien Ban La (Cu Anh)_BC THEO CV SỐ 1158 cung cấp số liệu DA đầu tư (1) (1)_2.VPĐP-BIỂU MẪU BÁO CÁO NTM NĂM 2019" xfId="1418"/>
    <cellStyle name="3_Dtdchinh2397" xfId="1419"/>
    <cellStyle name="3_Dtdchinh2397_2.VPĐP-BIỂU MẪU BÁO CÁO NTM NĂM 2019" xfId="1420"/>
    <cellStyle name="3_Dtdchinh2397_BC THEO CV SỐ 1158 cung cấp số liệu DA đầu tư (1) (1)" xfId="1421"/>
    <cellStyle name="3_Du toan 558 (Km17+508.12 - Km 22)" xfId="1422"/>
    <cellStyle name="3_Du toan 558 (Km17+508.12 - Km 22)_2.VPĐP-BIỂU MẪU BÁO CÁO NTM NĂM 2019" xfId="1423"/>
    <cellStyle name="3_Du toan 558 (Km17+508.12 - Km 22)_BC THEO CV SỐ 1158 cung cấp số liệu DA đầu tư (1) (1)" xfId="1424"/>
    <cellStyle name="3_Du toan 558 (Km17+508.12 - Km 22)_BC THEO CV SỐ 1158 cung cấp số liệu DA đầu tư (1) (1)_2.VPĐP-BIỂU MẪU BÁO CÁO NTM NĂM 2019" xfId="1425"/>
    <cellStyle name="3_Gia_VLQL48_duyet " xfId="1426"/>
    <cellStyle name="3_Gia_VLQL48_duyet _2.VPĐP-BIỂU MẪU BÁO CÁO NTM NĂM 2019" xfId="1427"/>
    <cellStyle name="3_Gia_VLQL48_duyet _BC THEO CV SỐ 1158 cung cấp số liệu DA đầu tư (1) (1)" xfId="1428"/>
    <cellStyle name="3_Gia_VLQL48_duyet _BC THEO CV SỐ 1158 cung cấp số liệu DA đầu tư (1) (1)_2.VPĐP-BIỂU MẪU BÁO CÁO NTM NĂM 2019" xfId="1429"/>
    <cellStyle name="3_KLNM 1303" xfId="1430"/>
    <cellStyle name="3_KlQdinhduyet" xfId="1431"/>
    <cellStyle name="3_KlQdinhduyet_2.VPĐP-BIỂU MẪU BÁO CÁO NTM NĂM 2019" xfId="1432"/>
    <cellStyle name="3_KlQdinhduyet_BC THEO CV SỐ 1158 cung cấp số liệu DA đầu tư (1) (1)" xfId="1433"/>
    <cellStyle name="3_KlQdinhduyet_BC THEO CV SỐ 1158 cung cấp số liệu DA đầu tư (1) (1)_2.VPĐP-BIỂU MẪU BÁO CÁO NTM NĂM 2019" xfId="1434"/>
    <cellStyle name="3_Thong ke cong" xfId="1435"/>
    <cellStyle name="3_Thong ke cong_2.VPĐP-BIỂU MẪU BÁO CÁO NTM NĂM 2019" xfId="1436"/>
    <cellStyle name="3_Thong ke cong_BC THEO CV SỐ 1158 cung cấp số liệu DA đầu tư (1) (1)" xfId="1437"/>
    <cellStyle name="3_Thong ke cong_BC THEO CV SỐ 1158 cung cấp số liệu DA đầu tư (1) (1)_2.VPĐP-BIỂU MẪU BÁO CÁO NTM NĂM 2019" xfId="1438"/>
    <cellStyle name="3_thong ke giao dan sinh" xfId="1439"/>
    <cellStyle name="3_thong ke giao dan sinh_2.VPĐP-BIỂU MẪU BÁO CÁO NTM NĂM 2019" xfId="1440"/>
    <cellStyle name="3_thong ke giao dan sinh_BC THEO CV SỐ 1158 cung cấp số liệu DA đầu tư (1) (1)" xfId="1441"/>
    <cellStyle name="3_thong ke giao dan sinh_BC THEO CV SỐ 1158 cung cấp số liệu DA đầu tư (1) (1)_2.VPĐP-BIỂU MẪU BÁO CÁO NTM NĂM 2019" xfId="1442"/>
    <cellStyle name="3_VBPL kiểm toán Đầu tư XDCB 2010" xfId="1443"/>
    <cellStyle name="3_ÿÿÿÿÿ" xfId="1444"/>
    <cellStyle name="³£¹æ_GZ TV" xfId="1445"/>
    <cellStyle name="4" xfId="1446"/>
    <cellStyle name="4_7 noi 48 goi C5 9 vi na" xfId="1447"/>
    <cellStyle name="4_7 noi 48 goi C5 9 vi na_2.VPĐP-BIỂU MẪU BÁO CÁO NTM NĂM 2019" xfId="1448"/>
    <cellStyle name="4_7 noi 48 goi C5 9 vi na_BC THEO CV SỐ 1158 cung cấp số liệu DA đầu tư (1) (1)" xfId="1449"/>
    <cellStyle name="4_7 noi 48 goi C5 9 vi na_BC THEO CV SỐ 1158 cung cấp số liệu DA đầu tư (1) (1)_2.VPĐP-BIỂU MẪU BÁO CÁO NTM NĂM 2019" xfId="1450"/>
    <cellStyle name="4_Book1" xfId="1451"/>
    <cellStyle name="4_Book1_1" xfId="1452"/>
    <cellStyle name="4_Book1_1_2.VPĐP-BIỂU MẪU BÁO CÁO NTM NĂM 2019" xfId="1453"/>
    <cellStyle name="4_Book1_1_BC THEO CV SỐ 1158 cung cấp số liệu DA đầu tư (1) (1)" xfId="1454"/>
    <cellStyle name="4_Book1_1_BC THEO CV SỐ 1158 cung cấp số liệu DA đầu tư (1) (1)_2.VPĐP-BIỂU MẪU BÁO CÁO NTM NĂM 2019" xfId="1455"/>
    <cellStyle name="4_Cau thuy dien Ban La (Cu Anh)" xfId="1456"/>
    <cellStyle name="4_Cau thuy dien Ban La (Cu Anh)_2.VPĐP-BIỂU MẪU BÁO CÁO NTM NĂM 2019" xfId="1457"/>
    <cellStyle name="4_Cau thuy dien Ban La (Cu Anh)_BC THEO CV SỐ 1158 cung cấp số liệu DA đầu tư (1) (1)" xfId="1458"/>
    <cellStyle name="4_Cau thuy dien Ban La (Cu Anh)_BC THEO CV SỐ 1158 cung cấp số liệu DA đầu tư (1) (1)_2.VPĐP-BIỂU MẪU BÁO CÁO NTM NĂM 2019" xfId="1459"/>
    <cellStyle name="4_Dtdchinh2397" xfId="1460"/>
    <cellStyle name="4_Dtdchinh2397_2.VPĐP-BIỂU MẪU BÁO CÁO NTM NĂM 2019" xfId="1461"/>
    <cellStyle name="4_Dtdchinh2397_BC THEO CV SỐ 1158 cung cấp số liệu DA đầu tư (1) (1)" xfId="1462"/>
    <cellStyle name="4_Du toan 558 (Km17+508.12 - Km 22)" xfId="1463"/>
    <cellStyle name="4_Du toan 558 (Km17+508.12 - Km 22)_2.VPĐP-BIỂU MẪU BÁO CÁO NTM NĂM 2019" xfId="1464"/>
    <cellStyle name="4_Du toan 558 (Km17+508.12 - Km 22)_BC THEO CV SỐ 1158 cung cấp số liệu DA đầu tư (1) (1)" xfId="1465"/>
    <cellStyle name="4_Du toan 558 (Km17+508.12 - Km 22)_BC THEO CV SỐ 1158 cung cấp số liệu DA đầu tư (1) (1)_2.VPĐP-BIỂU MẪU BÁO CÁO NTM NĂM 2019" xfId="1466"/>
    <cellStyle name="4_Gia_VLQL48_duyet " xfId="1467"/>
    <cellStyle name="4_Gia_VLQL48_duyet _2.VPĐP-BIỂU MẪU BÁO CÁO NTM NĂM 2019" xfId="1468"/>
    <cellStyle name="4_Gia_VLQL48_duyet _BC THEO CV SỐ 1158 cung cấp số liệu DA đầu tư (1) (1)" xfId="1469"/>
    <cellStyle name="4_Gia_VLQL48_duyet _BC THEO CV SỐ 1158 cung cấp số liệu DA đầu tư (1) (1)_2.VPĐP-BIỂU MẪU BÁO CÁO NTM NĂM 2019" xfId="1470"/>
    <cellStyle name="4_KLNM 1303" xfId="1471"/>
    <cellStyle name="4_KlQdinhduyet" xfId="1472"/>
    <cellStyle name="4_KlQdinhduyet_2.VPĐP-BIỂU MẪU BÁO CÁO NTM NĂM 2019" xfId="1473"/>
    <cellStyle name="4_KlQdinhduyet_BC THEO CV SỐ 1158 cung cấp số liệu DA đầu tư (1) (1)" xfId="1474"/>
    <cellStyle name="4_KlQdinhduyet_BC THEO CV SỐ 1158 cung cấp số liệu DA đầu tư (1) (1)_2.VPĐP-BIỂU MẪU BÁO CÁO NTM NĂM 2019" xfId="1475"/>
    <cellStyle name="4_Thong ke cong" xfId="1476"/>
    <cellStyle name="4_Thong ke cong_2.VPĐP-BIỂU MẪU BÁO CÁO NTM NĂM 2019" xfId="1477"/>
    <cellStyle name="4_Thong ke cong_BC THEO CV SỐ 1158 cung cấp số liệu DA đầu tư (1) (1)" xfId="1478"/>
    <cellStyle name="4_Thong ke cong_BC THEO CV SỐ 1158 cung cấp số liệu DA đầu tư (1) (1)_2.VPĐP-BIỂU MẪU BÁO CÁO NTM NĂM 2019" xfId="1479"/>
    <cellStyle name="4_thong ke giao dan sinh" xfId="1480"/>
    <cellStyle name="4_thong ke giao dan sinh_2.VPĐP-BIỂU MẪU BÁO CÁO NTM NĂM 2019" xfId="1481"/>
    <cellStyle name="4_thong ke giao dan sinh_BC THEO CV SỐ 1158 cung cấp số liệu DA đầu tư (1) (1)" xfId="1482"/>
    <cellStyle name="4_thong ke giao dan sinh_BC THEO CV SỐ 1158 cung cấp số liệu DA đầu tư (1) (1)_2.VPĐP-BIỂU MẪU BÁO CÁO NTM NĂM 2019" xfId="1483"/>
    <cellStyle name="4_ÿÿÿÿÿ" xfId="1484"/>
    <cellStyle name="40% - Accent1 2" xfId="1486"/>
    <cellStyle name="40% - Accent1 3" xfId="1485"/>
    <cellStyle name="40% - Accent2 2" xfId="1488"/>
    <cellStyle name="40% - Accent2 3" xfId="1487"/>
    <cellStyle name="40% - Accent3 2" xfId="1490"/>
    <cellStyle name="40% - Accent3 3" xfId="1489"/>
    <cellStyle name="40% - Accent4 2" xfId="1492"/>
    <cellStyle name="40% - Accent4 3" xfId="1491"/>
    <cellStyle name="40% - Accent5 2" xfId="1494"/>
    <cellStyle name="40% - Accent5 3" xfId="1493"/>
    <cellStyle name="40% - Accent6 2" xfId="1496"/>
    <cellStyle name="40% - Accent6 3" xfId="1495"/>
    <cellStyle name="40% - Nhấn1" xfId="1497"/>
    <cellStyle name="40% - Nhấn2" xfId="1498"/>
    <cellStyle name="40% - Nhấn3" xfId="1499"/>
    <cellStyle name="40% - Nhấn4" xfId="1500"/>
    <cellStyle name="40% - Nhấn5" xfId="1501"/>
    <cellStyle name="40% - Nhấn6" xfId="1502"/>
    <cellStyle name="6" xfId="1503"/>
    <cellStyle name="6_2.VPĐP-BIỂU MẪU BÁO CÁO NTM NĂM 2019" xfId="1504"/>
    <cellStyle name="6_BC THEO CV SỐ 1158 cung cấp số liệu DA đầu tư (1) (1)" xfId="1505"/>
    <cellStyle name="6_BC THEO CV SỐ 1158 cung cấp số liệu DA đầu tư (1) (1)_2.VPĐP-BIỂU MẪU BÁO CÁO NTM NĂM 2019" xfId="1506"/>
    <cellStyle name="6_Bieu mau ung 2011-Mien Trung-TPCP-11-6" xfId="1507"/>
    <cellStyle name="6_Bieu mau ung 2011-Mien Trung-TPCP-11-6_2.VPĐP-BIỂU MẪU BÁO CÁO NTM NĂM 2019" xfId="1508"/>
    <cellStyle name="6_Bieu mau ung 2011-Mien Trung-TPCP-11-6_BC THEO CV SỐ 1158 cung cấp số liệu DA đầu tư (1) (1)" xfId="1509"/>
    <cellStyle name="6_Bieu mau ung 2011-Mien Trung-TPCP-11-6_BC THEO CV SỐ 1158 cung cấp số liệu DA đầu tư (1) (1)_2.VPĐP-BIỂU MẪU BÁO CÁO NTM NĂM 2019" xfId="1510"/>
    <cellStyle name="6_Copy of ghep 3 bieu trinh LD BO 28-6 (TPCP)" xfId="1511"/>
    <cellStyle name="6_Copy of ghep 3 bieu trinh LD BO 28-6 (TPCP)_2.VPĐP-BIỂU MẪU BÁO CÁO NTM NĂM 2019" xfId="1512"/>
    <cellStyle name="6_Copy of ghep 3 bieu trinh LD BO 28-6 (TPCP)_BC THEO CV SỐ 1158 cung cấp số liệu DA đầu tư (1) (1)" xfId="1513"/>
    <cellStyle name="6_Copy of ghep 3 bieu trinh LD BO 28-6 (TPCP)_BC THEO CV SỐ 1158 cung cấp số liệu DA đầu tư (1) (1)_2.VPĐP-BIỂU MẪU BÁO CÁO NTM NĂM 2019" xfId="1514"/>
    <cellStyle name="6_DTDuong dong tien -sua tham tra 2009 - luong 650" xfId="1515"/>
    <cellStyle name="6_DTDuong dong tien -sua tham tra 2009 - luong 650_2.VPĐP-BIỂU MẪU BÁO CÁO NTM NĂM 2019" xfId="1516"/>
    <cellStyle name="6_DTDuong dong tien -sua tham tra 2009 - luong 650_BC THEO CV SỐ 1158 cung cấp số liệu DA đầu tư (1) (1)" xfId="1517"/>
    <cellStyle name="6_Nhu cau tam ung NSNN&amp;TPCP&amp;ODA theo tieu chi cua Bo (CV410_BKH-TH)_vung Tay Nguyen (11.6.2010)" xfId="1518"/>
    <cellStyle name="6_Nhu cau tam ung NSNN&amp;TPCP&amp;ODA theo tieu chi cua Bo (CV410_BKH-TH)_vung Tay Nguyen (11.6.2010)_2.VPĐP-BIỂU MẪU BÁO CÁO NTM NĂM 2019" xfId="1519"/>
    <cellStyle name="6_Nhu cau tam ung NSNN&amp;TPCP&amp;ODA theo tieu chi cua Bo (CV410_BKH-TH)_vung Tay Nguyen (11.6.2010)_BC THEO CV SỐ 1158 cung cấp số liệu DA đầu tư (1) (1)" xfId="1520"/>
    <cellStyle name="6_Nhu cau tam ung NSNN&amp;TPCP&amp;ODA theo tieu chi cua Bo (CV410_BKH-TH)_vung Tay Nguyen (11.6.2010)_BC THEO CV SỐ 1158 cung cấp số liệu DA đầu tư (1) (1)_2.VPĐP-BIỂU MẪU BÁO CÁO NTM NĂM 2019" xfId="1521"/>
    <cellStyle name="60% - Accent1 2" xfId="1523"/>
    <cellStyle name="60% - Accent1 3" xfId="1522"/>
    <cellStyle name="60% - Accent2 2" xfId="1525"/>
    <cellStyle name="60% - Accent2 3" xfId="1524"/>
    <cellStyle name="60% - Accent3 2" xfId="1527"/>
    <cellStyle name="60% - Accent3 3" xfId="1526"/>
    <cellStyle name="60% - Accent4 2" xfId="1529"/>
    <cellStyle name="60% - Accent4 3" xfId="1528"/>
    <cellStyle name="60% - Accent5 2" xfId="1531"/>
    <cellStyle name="60% - Accent5 3" xfId="1530"/>
    <cellStyle name="60% - Accent6 2" xfId="1533"/>
    <cellStyle name="60% - Accent6 3" xfId="1532"/>
    <cellStyle name="60% - Nhấn1" xfId="1534"/>
    <cellStyle name="60% - Nhấn2" xfId="1535"/>
    <cellStyle name="60% - Nhấn3" xfId="1536"/>
    <cellStyle name="60% - Nhấn4" xfId="1537"/>
    <cellStyle name="60% - Nhấn5" xfId="1538"/>
    <cellStyle name="60% - Nhấn6" xfId="1539"/>
    <cellStyle name="9" xfId="1540"/>
    <cellStyle name="9_2.VPĐP-BIỂU MẪU BÁO CÁO NTM NĂM 2019" xfId="1541"/>
    <cellStyle name="9_BC THEO CV SỐ 1158 cung cấp số liệu DA đầu tư (1) (1)" xfId="1542"/>
    <cellStyle name="9_BC THEO CV SỐ 1158 cung cấp số liệu DA đầu tư (1) (1)_2.VPĐP-BIỂU MẪU BÁO CÁO NTM NĂM 2019" xfId="1543"/>
    <cellStyle name="Accent1 2" xfId="1545"/>
    <cellStyle name="Accent1 3" xfId="1544"/>
    <cellStyle name="Accent2 2" xfId="1547"/>
    <cellStyle name="Accent2 3" xfId="1546"/>
    <cellStyle name="Accent3 2" xfId="1549"/>
    <cellStyle name="Accent3 3" xfId="1548"/>
    <cellStyle name="Accent4 2" xfId="1551"/>
    <cellStyle name="Accent4 3" xfId="1550"/>
    <cellStyle name="Accent5 2" xfId="1553"/>
    <cellStyle name="Accent5 3" xfId="1552"/>
    <cellStyle name="Accent6 2" xfId="1555"/>
    <cellStyle name="Accent6 3" xfId="1554"/>
    <cellStyle name="active" xfId="1556"/>
    <cellStyle name="ÅëÈ­ [0]_      " xfId="1557"/>
    <cellStyle name="AeE­ [0]_INQUIRY ¿?¾÷AßAø " xfId="1558"/>
    <cellStyle name="ÅëÈ­ [0]_L601CPT" xfId="1559"/>
    <cellStyle name="ÅëÈ­_      " xfId="1560"/>
    <cellStyle name="AeE­_INQUIRY ¿?¾÷AßAø " xfId="1561"/>
    <cellStyle name="ÅëÈ­_L601CPT" xfId="1562"/>
    <cellStyle name="args.style" xfId="1563"/>
    <cellStyle name="at" xfId="1564"/>
    <cellStyle name="ÄÞ¸¶ [0]_      " xfId="1565"/>
    <cellStyle name="AÞ¸¶ [0]_INQUIRY ¿?¾÷AßAø " xfId="1566"/>
    <cellStyle name="ÄÞ¸¶ [0]_L601CPT" xfId="1567"/>
    <cellStyle name="ÄÞ¸¶_      " xfId="1568"/>
    <cellStyle name="AÞ¸¶_INQUIRY ¿?¾÷AßAø " xfId="1569"/>
    <cellStyle name="ÄÞ¸¶_L601CPT" xfId="1570"/>
    <cellStyle name="AutoFormat Options" xfId="1571"/>
    <cellStyle name="AutoFormat-Optionen" xfId="13"/>
    <cellStyle name="AutoFormat-Optionen 10 2" xfId="10"/>
    <cellStyle name="AutoFormat-Optionen 2" xfId="2"/>
    <cellStyle name="AutoFormat-Optionen 3" xfId="35"/>
    <cellStyle name="AutoFormat-Optionen_BAÁO CÁO KHỐI LƯỢNG HOÀN THÀNH CÁC ĐƯỜNG BÊ TÔNG" xfId="1572"/>
    <cellStyle name="Bad 2" xfId="1574"/>
    <cellStyle name="Bad 3" xfId="1573"/>
    <cellStyle name="Body" xfId="1575"/>
    <cellStyle name="C?AØ_¿?¾÷CoE² " xfId="1576"/>
    <cellStyle name="C~1" xfId="1577"/>
    <cellStyle name="Ç¥ÁØ_      " xfId="1578"/>
    <cellStyle name="C￥AØ_¿μ¾÷CoE² " xfId="1579"/>
    <cellStyle name="Ç¥ÁØ_±¸¹Ì´ëÃ¥" xfId="1580"/>
    <cellStyle name="C￥AØ_Sheet1_¿μ¾÷CoE² " xfId="1581"/>
    <cellStyle name="Ç¥ÁØ_ÿÿÿÿÿÿ_4_ÃÑÇÕ°è " xfId="1582"/>
    <cellStyle name="Ç§Î»·Ö¸ô[0]_Sheet1" xfId="1583"/>
    <cellStyle name="Ç§Î»·Ö¸ô_Sheet1" xfId="1584"/>
    <cellStyle name="Calc Currency (0)" xfId="1585"/>
    <cellStyle name="Calc Currency (2)" xfId="1586"/>
    <cellStyle name="Calc Percent (0)" xfId="1587"/>
    <cellStyle name="Calc Percent (1)" xfId="1588"/>
    <cellStyle name="Calc Percent (2)" xfId="1589"/>
    <cellStyle name="Calc Units (0)" xfId="1590"/>
    <cellStyle name="Calc Units (1)" xfId="1591"/>
    <cellStyle name="Calc Units (2)" xfId="1592"/>
    <cellStyle name="Calculation 2" xfId="1594"/>
    <cellStyle name="Calculation 3" xfId="1593"/>
    <cellStyle name="category" xfId="1595"/>
    <cellStyle name="Cerrency_Sheet2_XANGDAU" xfId="1596"/>
    <cellStyle name="Co?ma_Sheet1" xfId="1597"/>
    <cellStyle name="Comma  - Style1" xfId="1598"/>
    <cellStyle name="Comma  - Style2" xfId="1599"/>
    <cellStyle name="Comma  - Style3" xfId="1600"/>
    <cellStyle name="Comma  - Style4" xfId="1601"/>
    <cellStyle name="Comma  - Style5" xfId="1602"/>
    <cellStyle name="Comma  - Style6" xfId="1603"/>
    <cellStyle name="Comma  - Style7" xfId="1604"/>
    <cellStyle name="Comma  - Style8" xfId="1605"/>
    <cellStyle name="Comma [0] 2" xfId="1606"/>
    <cellStyle name="Comma [0] 3" xfId="1607"/>
    <cellStyle name="Comma [0] 4" xfId="1608"/>
    <cellStyle name="Comma [0] 5" xfId="1609"/>
    <cellStyle name="Comma [00]" xfId="1610"/>
    <cellStyle name="Comma 10" xfId="14"/>
    <cellStyle name="Comma 10 2" xfId="7"/>
    <cellStyle name="Comma 11" xfId="2859"/>
    <cellStyle name="Comma 12" xfId="2856"/>
    <cellStyle name="Comma 13" xfId="1611"/>
    <cellStyle name="Comma 14" xfId="2866"/>
    <cellStyle name="Comma 15" xfId="1906"/>
    <cellStyle name="Comma 16 3" xfId="2862"/>
    <cellStyle name="Comma 2" xfId="15"/>
    <cellStyle name="Comma 2 2" xfId="8"/>
    <cellStyle name="Comma 2 3" xfId="33"/>
    <cellStyle name="Comma 2_BAÁO CÁO KHỐI LƯỢNG HOÀN THÀNH CÁC ĐƯỜNG BÊ TÔNG" xfId="1612"/>
    <cellStyle name="Comma 3" xfId="4"/>
    <cellStyle name="Comma 3 2" xfId="1613"/>
    <cellStyle name="Comma 3 6" xfId="16"/>
    <cellStyle name="Comma 3_BAÁO CÁO KHỐI LƯỢNG HOÀN THÀNH CÁC ĐƯỜNG BÊ TÔNG" xfId="1614"/>
    <cellStyle name="Comma 4" xfId="17"/>
    <cellStyle name="Comma 4 2" xfId="1615"/>
    <cellStyle name="Comma 4_bc ket qua giai ngan von 2018(bc2019)" xfId="1616"/>
    <cellStyle name="Comma 5" xfId="1617"/>
    <cellStyle name="Comma 6" xfId="1618"/>
    <cellStyle name="Comma 7" xfId="18"/>
    <cellStyle name="Comma 8" xfId="19"/>
    <cellStyle name="Comma 9" xfId="20"/>
    <cellStyle name="comma zerodec" xfId="1619"/>
    <cellStyle name="Comma0" xfId="1620"/>
    <cellStyle name="Comma0 - Modelo1" xfId="1621"/>
    <cellStyle name="Comma0 - Style1" xfId="1622"/>
    <cellStyle name="Comma0_Dat TP Kon Tum Ko Dung QD" xfId="1623"/>
    <cellStyle name="Comma1 - Modelo2" xfId="1624"/>
    <cellStyle name="Comma1 - Style2" xfId="1625"/>
    <cellStyle name="cong" xfId="1626"/>
    <cellStyle name="Copied" xfId="1627"/>
    <cellStyle name="COST1" xfId="1628"/>
    <cellStyle name="Cࡵrrency_Sheet1_PRODUCTĠ" xfId="1629"/>
    <cellStyle name="Currency [00]" xfId="1630"/>
    <cellStyle name="Currency0" xfId="1631"/>
    <cellStyle name="Currency0 2" xfId="1632"/>
    <cellStyle name="Currency0 2 2" xfId="1633"/>
    <cellStyle name="Currency0 2 3" xfId="1634"/>
    <cellStyle name="Currency0 2 4" xfId="1635"/>
    <cellStyle name="Currency0 2_Khoi cong moi 1" xfId="1636"/>
    <cellStyle name="Currency0 3" xfId="1637"/>
    <cellStyle name="Currency0 4" xfId="1638"/>
    <cellStyle name="Currency0_Baáo caops quỹ 2017 (3)" xfId="1639"/>
    <cellStyle name="Currency1" xfId="1640"/>
    <cellStyle name="Check Cell 2" xfId="1642"/>
    <cellStyle name="Check Cell 3" xfId="1641"/>
    <cellStyle name="Chi phÝ kh¸c_Book1" xfId="1643"/>
    <cellStyle name="chu" xfId="1644"/>
    <cellStyle name="CHUONG" xfId="1645"/>
    <cellStyle name="D1" xfId="1646"/>
    <cellStyle name="Date" xfId="1647"/>
    <cellStyle name="Date Short" xfId="1648"/>
    <cellStyle name="Date_17 bieu (hung cap nhap)" xfId="1649"/>
    <cellStyle name="DAUDE" xfId="1650"/>
    <cellStyle name="Decimal" xfId="1651"/>
    <cellStyle name="Decimal 2" xfId="1652"/>
    <cellStyle name="Decimal 3" xfId="1653"/>
    <cellStyle name="Decimal 4" xfId="1654"/>
    <cellStyle name="DELTA" xfId="1655"/>
    <cellStyle name="Dezimal [0]_35ERI8T2gbIEMixb4v26icuOo" xfId="1656"/>
    <cellStyle name="Dezimal_35ERI8T2gbIEMixb4v26icuOo" xfId="1657"/>
    <cellStyle name="Dg" xfId="1658"/>
    <cellStyle name="Dgia" xfId="1659"/>
    <cellStyle name="Dia" xfId="1660"/>
    <cellStyle name="Dollar (zero dec)" xfId="1661"/>
    <cellStyle name="Don gia" xfId="1662"/>
    <cellStyle name="DuToanBXD" xfId="1663"/>
    <cellStyle name="Dziesi?tny [0]_Invoices2001Slovakia" xfId="1664"/>
    <cellStyle name="Dziesi?tny_Invoices2001Slovakia" xfId="1665"/>
    <cellStyle name="Dziesietny [0]_Invoices2001Slovakia" xfId="1666"/>
    <cellStyle name="Dziesiętny [0]_Invoices2001Slovakia" xfId="1667"/>
    <cellStyle name="Dziesietny [0]_Invoices2001Slovakia_01_Nha so 1_Dien" xfId="1668"/>
    <cellStyle name="Dziesiętny [0]_Invoices2001Slovakia_01_Nha so 1_Dien" xfId="1669"/>
    <cellStyle name="Dziesietny [0]_Invoices2001Slovakia_10_Nha so 10_Dien1" xfId="1670"/>
    <cellStyle name="Dziesiętny [0]_Invoices2001Slovakia_10_Nha so 10_Dien1" xfId="1671"/>
    <cellStyle name="Dziesietny [0]_Invoices2001Slovakia_Book1" xfId="1672"/>
    <cellStyle name="Dziesiętny [0]_Invoices2001Slovakia_Book1" xfId="1673"/>
    <cellStyle name="Dziesietny [0]_Invoices2001Slovakia_Book1_1" xfId="1674"/>
    <cellStyle name="Dziesiętny [0]_Invoices2001Slovakia_Book1_1" xfId="1675"/>
    <cellStyle name="Dziesietny [0]_Invoices2001Slovakia_Book1_1_Book1" xfId="1676"/>
    <cellStyle name="Dziesiętny [0]_Invoices2001Slovakia_Book1_1_Book1" xfId="1677"/>
    <cellStyle name="Dziesietny [0]_Invoices2001Slovakia_Book1_2" xfId="1678"/>
    <cellStyle name="Dziesiętny [0]_Invoices2001Slovakia_Book1_2" xfId="1679"/>
    <cellStyle name="Dziesietny [0]_Invoices2001Slovakia_Book1_Nhu cau von ung truoc 2011 Tha h Hoa + Nge An gui TW" xfId="1680"/>
    <cellStyle name="Dziesiętny [0]_Invoices2001Slovakia_Book1_Nhu cau von ung truoc 2011 Tha h Hoa + Nge An gui TW" xfId="1681"/>
    <cellStyle name="Dziesietny [0]_Invoices2001Slovakia_Book1_Tong hop Cac tuyen(9-1-06)" xfId="1682"/>
    <cellStyle name="Dziesiętny [0]_Invoices2001Slovakia_Book1_Tong hop Cac tuyen(9-1-06)" xfId="1683"/>
    <cellStyle name="Dziesietny [0]_Invoices2001Slovakia_Book1_Tong hop Cac tuyen(9-1-06)_Baáo caops quỹ 2017 (3)" xfId="1684"/>
    <cellStyle name="Dziesiętny [0]_Invoices2001Slovakia_Book1_Tong hop Cac tuyen(9-1-06)_Baáo caops quỹ 2017 (3)" xfId="1685"/>
    <cellStyle name="Dziesietny [0]_Invoices2001Slovakia_Book1_ung 2011 - 11-6-Thanh hoa-Nghe an" xfId="1686"/>
    <cellStyle name="Dziesiętny [0]_Invoices2001Slovakia_Book1_ung 2011 - 11-6-Thanh hoa-Nghe an" xfId="1687"/>
    <cellStyle name="Dziesietny [0]_Invoices2001Slovakia_Book1_ung truoc 2011 NSTW Thanh Hoa + Nge An gui Thu 12-5" xfId="1688"/>
    <cellStyle name="Dziesiętny [0]_Invoices2001Slovakia_Book1_ung truoc 2011 NSTW Thanh Hoa + Nge An gui Thu 12-5" xfId="1689"/>
    <cellStyle name="Dziesietny [0]_Invoices2001Slovakia_d-uong+TDT" xfId="1690"/>
    <cellStyle name="Dziesiętny [0]_Invoices2001Slovakia_Nhµ ®Ó xe" xfId="1691"/>
    <cellStyle name="Dziesietny [0]_Invoices2001Slovakia_Nha bao ve(28-7-05)" xfId="1692"/>
    <cellStyle name="Dziesiętny [0]_Invoices2001Slovakia_Nha bao ve(28-7-05)" xfId="1693"/>
    <cellStyle name="Dziesietny [0]_Invoices2001Slovakia_NHA de xe nguyen du" xfId="1694"/>
    <cellStyle name="Dziesiętny [0]_Invoices2001Slovakia_NHA de xe nguyen du" xfId="1695"/>
    <cellStyle name="Dziesietny [0]_Invoices2001Slovakia_Nhalamviec VTC(25-1-05)" xfId="1696"/>
    <cellStyle name="Dziesiętny [0]_Invoices2001Slovakia_Nhalamviec VTC(25-1-05)" xfId="1697"/>
    <cellStyle name="Dziesietny [0]_Invoices2001Slovakia_Nhu cau von ung truoc 2011 Tha h Hoa + Nge An gui TW" xfId="1698"/>
    <cellStyle name="Dziesiętny [0]_Invoices2001Slovakia_TDT KHANH HOA" xfId="1699"/>
    <cellStyle name="Dziesietny [0]_Invoices2001Slovakia_TDT KHANH HOA_Tong hop Cac tuyen(9-1-06)" xfId="1700"/>
    <cellStyle name="Dziesiętny [0]_Invoices2001Slovakia_TDT KHANH HOA_Tong hop Cac tuyen(9-1-06)" xfId="1701"/>
    <cellStyle name="Dziesietny [0]_Invoices2001Slovakia_TDT KHANH HOA_Tong hop Cac tuyen(9-1-06)_Baáo caops quỹ 2017 (3)" xfId="1702"/>
    <cellStyle name="Dziesiętny [0]_Invoices2001Slovakia_TDT KHANH HOA_Tong hop Cac tuyen(9-1-06)_Baáo caops quỹ 2017 (3)" xfId="1703"/>
    <cellStyle name="Dziesietny [0]_Invoices2001Slovakia_TDT quangngai" xfId="1704"/>
    <cellStyle name="Dziesiętny [0]_Invoices2001Slovakia_TDT quangngai" xfId="1705"/>
    <cellStyle name="Dziesietny [0]_Invoices2001Slovakia_TMDT(10-5-06)" xfId="1706"/>
    <cellStyle name="Dziesietny_Invoices2001Slovakia" xfId="1707"/>
    <cellStyle name="Dziesiętny_Invoices2001Slovakia" xfId="1708"/>
    <cellStyle name="Dziesietny_Invoices2001Slovakia_01_Nha so 1_Dien" xfId="1709"/>
    <cellStyle name="Dziesiętny_Invoices2001Slovakia_01_Nha so 1_Dien" xfId="1710"/>
    <cellStyle name="Dziesietny_Invoices2001Slovakia_10_Nha so 10_Dien1" xfId="1711"/>
    <cellStyle name="Dziesiętny_Invoices2001Slovakia_10_Nha so 10_Dien1" xfId="1712"/>
    <cellStyle name="Dziesietny_Invoices2001Slovakia_Book1" xfId="1713"/>
    <cellStyle name="Dziesiętny_Invoices2001Slovakia_Book1" xfId="1714"/>
    <cellStyle name="Dziesietny_Invoices2001Slovakia_Book1_1" xfId="1715"/>
    <cellStyle name="Dziesiętny_Invoices2001Slovakia_Book1_1" xfId="1716"/>
    <cellStyle name="Dziesietny_Invoices2001Slovakia_Book1_1_Book1" xfId="1717"/>
    <cellStyle name="Dziesiętny_Invoices2001Slovakia_Book1_1_Book1" xfId="1718"/>
    <cellStyle name="Dziesietny_Invoices2001Slovakia_Book1_2" xfId="1719"/>
    <cellStyle name="Dziesiętny_Invoices2001Slovakia_Book1_2" xfId="1720"/>
    <cellStyle name="Dziesietny_Invoices2001Slovakia_Book1_Nhu cau von ung truoc 2011 Tha h Hoa + Nge An gui TW" xfId="1721"/>
    <cellStyle name="Dziesiętny_Invoices2001Slovakia_Book1_Nhu cau von ung truoc 2011 Tha h Hoa + Nge An gui TW" xfId="1722"/>
    <cellStyle name="Dziesietny_Invoices2001Slovakia_Book1_Tong hop Cac tuyen(9-1-06)" xfId="1723"/>
    <cellStyle name="Dziesiętny_Invoices2001Slovakia_Book1_Tong hop Cac tuyen(9-1-06)" xfId="1724"/>
    <cellStyle name="Dziesietny_Invoices2001Slovakia_Book1_Tong hop Cac tuyen(9-1-06)_Baáo caops quỹ 2017 (3)" xfId="1725"/>
    <cellStyle name="Dziesiętny_Invoices2001Slovakia_Book1_Tong hop Cac tuyen(9-1-06)_Baáo caops quỹ 2017 (3)" xfId="1726"/>
    <cellStyle name="Dziesietny_Invoices2001Slovakia_Book1_ung 2011 - 11-6-Thanh hoa-Nghe an" xfId="1727"/>
    <cellStyle name="Dziesiętny_Invoices2001Slovakia_Book1_ung 2011 - 11-6-Thanh hoa-Nghe an" xfId="1728"/>
    <cellStyle name="Dziesietny_Invoices2001Slovakia_Book1_ung truoc 2011 NSTW Thanh Hoa + Nge An gui Thu 12-5" xfId="1729"/>
    <cellStyle name="Dziesiętny_Invoices2001Slovakia_Book1_ung truoc 2011 NSTW Thanh Hoa + Nge An gui Thu 12-5" xfId="1730"/>
    <cellStyle name="Dziesietny_Invoices2001Slovakia_d-uong+TDT" xfId="1731"/>
    <cellStyle name="Dziesiętny_Invoices2001Slovakia_Nhµ ®Ó xe" xfId="1732"/>
    <cellStyle name="Dziesietny_Invoices2001Slovakia_Nha bao ve(28-7-05)" xfId="1733"/>
    <cellStyle name="Dziesiętny_Invoices2001Slovakia_Nha bao ve(28-7-05)" xfId="1734"/>
    <cellStyle name="Dziesietny_Invoices2001Slovakia_NHA de xe nguyen du" xfId="1735"/>
    <cellStyle name="Dziesiętny_Invoices2001Slovakia_NHA de xe nguyen du" xfId="1736"/>
    <cellStyle name="Dziesietny_Invoices2001Slovakia_Nhalamviec VTC(25-1-05)" xfId="1737"/>
    <cellStyle name="Dziesiętny_Invoices2001Slovakia_Nhalamviec VTC(25-1-05)" xfId="1738"/>
    <cellStyle name="Dziesietny_Invoices2001Slovakia_Nhu cau von ung truoc 2011 Tha h Hoa + Nge An gui TW" xfId="1739"/>
    <cellStyle name="Dziesiętny_Invoices2001Slovakia_TDT KHANH HOA" xfId="1740"/>
    <cellStyle name="Dziesietny_Invoices2001Slovakia_TDT KHANH HOA_Tong hop Cac tuyen(9-1-06)" xfId="1741"/>
    <cellStyle name="Dziesiętny_Invoices2001Slovakia_TDT KHANH HOA_Tong hop Cac tuyen(9-1-06)" xfId="1742"/>
    <cellStyle name="Dziesietny_Invoices2001Slovakia_TDT KHANH HOA_Tong hop Cac tuyen(9-1-06)_Baáo caops quỹ 2017 (3)" xfId="1743"/>
    <cellStyle name="Dziesiętny_Invoices2001Slovakia_TDT KHANH HOA_Tong hop Cac tuyen(9-1-06)_Baáo caops quỹ 2017 (3)" xfId="1744"/>
    <cellStyle name="Dziesietny_Invoices2001Slovakia_TDT quangngai" xfId="1745"/>
    <cellStyle name="Dziesiętny_Invoices2001Slovakia_TDT quangngai" xfId="1746"/>
    <cellStyle name="Dziesietny_Invoices2001Slovakia_TMDT(10-5-06)" xfId="1747"/>
    <cellStyle name="Đầu ra" xfId="1748"/>
    <cellStyle name="Đầu vào" xfId="1749"/>
    <cellStyle name="Đề mục 1" xfId="1750"/>
    <cellStyle name="Đề mục 2" xfId="1751"/>
    <cellStyle name="Đề mục 3" xfId="1752"/>
    <cellStyle name="Đề mục 4" xfId="1753"/>
    <cellStyle name="e" xfId="1754"/>
    <cellStyle name="ea" xfId="1755"/>
    <cellStyle name="Encabez1" xfId="1756"/>
    <cellStyle name="Encabez2" xfId="1757"/>
    <cellStyle name="Enter Currency (0)" xfId="1758"/>
    <cellStyle name="Enter Currency (2)" xfId="1759"/>
    <cellStyle name="Enter Units (0)" xfId="1760"/>
    <cellStyle name="Enter Units (1)" xfId="1761"/>
    <cellStyle name="Enter Units (2)" xfId="1762"/>
    <cellStyle name="Entered" xfId="1763"/>
    <cellStyle name="En-tete1" xfId="1764"/>
    <cellStyle name="En-tete2" xfId="1765"/>
    <cellStyle name="Euro" xfId="1766"/>
    <cellStyle name="Excel Built-in Normal" xfId="21"/>
    <cellStyle name="Explanatory Text 2" xfId="1768"/>
    <cellStyle name="Explanatory Text 3" xfId="1767"/>
    <cellStyle name="f" xfId="1769"/>
    <cellStyle name="F2" xfId="1770"/>
    <cellStyle name="F3" xfId="1771"/>
    <cellStyle name="F4" xfId="1772"/>
    <cellStyle name="F5" xfId="1773"/>
    <cellStyle name="F6" xfId="1774"/>
    <cellStyle name="F7" xfId="1775"/>
    <cellStyle name="F8" xfId="1776"/>
    <cellStyle name="Fijo" xfId="1777"/>
    <cellStyle name="Financier" xfId="1778"/>
    <cellStyle name="Financiero" xfId="1779"/>
    <cellStyle name="Fixe" xfId="1780"/>
    <cellStyle name="Fixed" xfId="1781"/>
    <cellStyle name="Font Britannic16" xfId="1782"/>
    <cellStyle name="Font Britannic18" xfId="1783"/>
    <cellStyle name="Font CenturyCond 18" xfId="1784"/>
    <cellStyle name="Font Cond20" xfId="1785"/>
    <cellStyle name="Font LucidaSans16" xfId="1786"/>
    <cellStyle name="Font NewCenturyCond18" xfId="1787"/>
    <cellStyle name="Font Ottawa14" xfId="1788"/>
    <cellStyle name="Font Ottawa16" xfId="1789"/>
    <cellStyle name="Formulas" xfId="1790"/>
    <cellStyle name="Ghi chú" xfId="1791"/>
    <cellStyle name="Good 2" xfId="1793"/>
    <cellStyle name="Good 3" xfId="1792"/>
    <cellStyle name="Grey" xfId="1794"/>
    <cellStyle name="Group" xfId="1795"/>
    <cellStyle name="gia" xfId="1796"/>
    <cellStyle name="H" xfId="1797"/>
    <cellStyle name="ha" xfId="1798"/>
    <cellStyle name="HAI" xfId="1799"/>
    <cellStyle name="Head 1" xfId="1800"/>
    <cellStyle name="HEADER" xfId="1801"/>
    <cellStyle name="Header1" xfId="1802"/>
    <cellStyle name="Header2" xfId="1803"/>
    <cellStyle name="Heading 1 2" xfId="1805"/>
    <cellStyle name="Heading 1 3" xfId="1804"/>
    <cellStyle name="Heading 2 2" xfId="1807"/>
    <cellStyle name="Heading 2 3" xfId="1806"/>
    <cellStyle name="Heading 3 2" xfId="1809"/>
    <cellStyle name="Heading 3 3" xfId="1808"/>
    <cellStyle name="Heading 4 2" xfId="1811"/>
    <cellStyle name="Heading 4 3" xfId="1810"/>
    <cellStyle name="HEADING1" xfId="1812"/>
    <cellStyle name="HEADING2" xfId="1813"/>
    <cellStyle name="HEADINGS" xfId="1814"/>
    <cellStyle name="HEADINGSTOP" xfId="1815"/>
    <cellStyle name="headoption" xfId="1816"/>
    <cellStyle name="hoa" xfId="1817"/>
    <cellStyle name="Hoa-Scholl" xfId="1818"/>
    <cellStyle name="HUY" xfId="1819"/>
    <cellStyle name="i phÝ kh¸c_B¶ng 2" xfId="1820"/>
    <cellStyle name="I.3" xfId="1821"/>
    <cellStyle name="i·0" xfId="1822"/>
    <cellStyle name="ï-¾È»ê_BiÓu TB" xfId="1823"/>
    <cellStyle name="Input [yellow]" xfId="1825"/>
    <cellStyle name="Input 2" xfId="1826"/>
    <cellStyle name="Input 3" xfId="1824"/>
    <cellStyle name="Input 4" xfId="2855"/>
    <cellStyle name="Input Cells" xfId="1827"/>
    <cellStyle name="k" xfId="1828"/>
    <cellStyle name="k_Baáo caops quỹ 2017 (3)" xfId="1829"/>
    <cellStyle name="k_TONG HOP KINH PHI" xfId="1830"/>
    <cellStyle name="k_TONG HOP KINH PHI_2.VPĐP-BIỂU MẪU BÁO CÁO NTM NĂM 2019" xfId="1831"/>
    <cellStyle name="k_TONG HOP KINH PHI_BC THEO CV SỐ 1158 cung cấp số liệu DA đầu tư (1) (1)" xfId="1832"/>
    <cellStyle name="k_TONG HOP KINH PHI_BC THEO CV SỐ 1158 cung cấp số liệu DA đầu tư (1) (1)_2.VPĐP-BIỂU MẪU BÁO CÁO NTM NĂM 2019" xfId="1833"/>
    <cellStyle name="k_ÿÿÿÿÿ" xfId="1834"/>
    <cellStyle name="k_ÿÿÿÿÿ_1" xfId="1835"/>
    <cellStyle name="k_ÿÿÿÿÿ_2" xfId="1836"/>
    <cellStyle name="k_ÿÿÿÿÿ_2.VPĐP-BIỂU MẪU BÁO CÁO NTM NĂM 2019" xfId="1837"/>
    <cellStyle name="k_ÿÿÿÿÿ_2_2.VPĐP-BIỂU MẪU BÁO CÁO NTM NĂM 2019" xfId="1838"/>
    <cellStyle name="k_ÿÿÿÿÿ_2_BC THEO CV SỐ 1158 cung cấp số liệu DA đầu tư (1) (1)" xfId="1839"/>
    <cellStyle name="k_ÿÿÿÿÿ_2_BC THEO CV SỐ 1158 cung cấp số liệu DA đầu tư (1) (1)_2.VPĐP-BIỂU MẪU BÁO CÁO NTM NĂM 2019" xfId="1840"/>
    <cellStyle name="k_ÿÿÿÿÿ_BC THEO CV SỐ 1158 cung cấp số liệu DA đầu tư (1) (1)" xfId="1841"/>
    <cellStyle name="k_ÿÿÿÿÿ_BC THEO CV SỐ 1158 cung cấp số liệu DA đầu tư (1) (1)_2.VPĐP-BIỂU MẪU BÁO CÁO NTM NĂM 2019" xfId="1842"/>
    <cellStyle name="Kiểm tra Ô" xfId="1843"/>
    <cellStyle name="KL" xfId="1844"/>
    <cellStyle name="kh¸c_Bang Chi tieu" xfId="1845"/>
    <cellStyle name="khanh" xfId="1846"/>
    <cellStyle name="khoa2" xfId="1847"/>
    <cellStyle name="khung" xfId="1848"/>
    <cellStyle name="LAS - XD 354" xfId="1849"/>
    <cellStyle name="Ledger 17 x 11 in" xfId="1850"/>
    <cellStyle name="left" xfId="1851"/>
    <cellStyle name="Line" xfId="1852"/>
    <cellStyle name="Link Currency (0)" xfId="1853"/>
    <cellStyle name="Link Currency (2)" xfId="1854"/>
    <cellStyle name="Link Units (0)" xfId="1855"/>
    <cellStyle name="Link Units (1)" xfId="1856"/>
    <cellStyle name="Link Units (2)" xfId="1857"/>
    <cellStyle name="Linked Cell 2" xfId="1859"/>
    <cellStyle name="Linked Cell 3" xfId="1858"/>
    <cellStyle name="Linked Cells" xfId="1860"/>
    <cellStyle name="MAU" xfId="1861"/>
    <cellStyle name="Migliaia (0)_CALPREZZ" xfId="1862"/>
    <cellStyle name="Migliaia_ PESO ELETTR." xfId="1863"/>
    <cellStyle name="Millares [0]_10 AVERIAS MASIVAS + ANT" xfId="1864"/>
    <cellStyle name="Millares_Well Timing" xfId="1865"/>
    <cellStyle name="Milliers [0]_      " xfId="1866"/>
    <cellStyle name="Milliers_      " xfId="1867"/>
    <cellStyle name="Model" xfId="1868"/>
    <cellStyle name="moi" xfId="1869"/>
    <cellStyle name="Mon?aire [0]_      " xfId="1870"/>
    <cellStyle name="Mon?aire_      " xfId="1871"/>
    <cellStyle name="Moneda [0]_Well Timing" xfId="1872"/>
    <cellStyle name="Moneda_Well Timing" xfId="1873"/>
    <cellStyle name="Monetaire" xfId="1874"/>
    <cellStyle name="Monétaire [0]_      " xfId="1875"/>
    <cellStyle name="Monétaire_      " xfId="1876"/>
    <cellStyle name="Monetaire_2.VPĐP-BIỂU MẪU BÁO CÁO NTM NĂM 2019" xfId="1877"/>
    <cellStyle name="n" xfId="1878"/>
    <cellStyle name="n_17 bieu (hung cap nhap)" xfId="1879"/>
    <cellStyle name="n_Bao cao doan cong tac cua Bo thang 4-2010" xfId="1880"/>
    <cellStyle name="n_goi 4 - qt" xfId="1881"/>
    <cellStyle name="n_VBPL kiểm toán Đầu tư XDCB 2010" xfId="1882"/>
    <cellStyle name="Neutral 2" xfId="1884"/>
    <cellStyle name="Neutral 3" xfId="1883"/>
    <cellStyle name="New" xfId="1885"/>
    <cellStyle name="New Times Roman" xfId="1886"/>
    <cellStyle name="New_2.VPĐP-BIỂU MẪU BÁO CÁO NTM NĂM 2019" xfId="1887"/>
    <cellStyle name="no dec" xfId="1888"/>
    <cellStyle name="ÑONVÒ" xfId="1889"/>
    <cellStyle name="Normal" xfId="0" builtinId="0"/>
    <cellStyle name="Normal - ??1" xfId="1890"/>
    <cellStyle name="Normal - Style1" xfId="1891"/>
    <cellStyle name="Normal - Style1 2" xfId="1892"/>
    <cellStyle name="Normal - Style1 2 10" xfId="3"/>
    <cellStyle name="Normal - Style1 2 2" xfId="1893"/>
    <cellStyle name="Normal - Style1 2 3" xfId="1894"/>
    <cellStyle name="Normal - Style1 2 4" xfId="1895"/>
    <cellStyle name="Normal - Style1 2_Khoi cong moi 1" xfId="1896"/>
    <cellStyle name="Normal - Style1 3" xfId="1897"/>
    <cellStyle name="Normal - Style1 4" xfId="1898"/>
    <cellStyle name="Normal - Style1_2.VPĐP-BIỂU MẪU BÁO CÁO NTM NĂM 2019" xfId="1899"/>
    <cellStyle name="Normal - 유형1" xfId="1900"/>
    <cellStyle name="Normal 10" xfId="22"/>
    <cellStyle name="Normal 10 2" xfId="23"/>
    <cellStyle name="Normal 10_bc ket qua giai ngan von 2018(bc2019)" xfId="1901"/>
    <cellStyle name="Normal 11" xfId="1902"/>
    <cellStyle name="Normal 12" xfId="1903"/>
    <cellStyle name="Normal 13" xfId="1904"/>
    <cellStyle name="Normal 14" xfId="43"/>
    <cellStyle name="Normal 15" xfId="1905"/>
    <cellStyle name="Normal 16" xfId="2854"/>
    <cellStyle name="Normal 17" xfId="41"/>
    <cellStyle name="Normal 18" xfId="42"/>
    <cellStyle name="Normal 19" xfId="24"/>
    <cellStyle name="Normal 2" xfId="25"/>
    <cellStyle name="Normal 2 2" xfId="26"/>
    <cellStyle name="Normal 2 2 2" xfId="27"/>
    <cellStyle name="Normal 2 2_bc ket qua giai ngan von 2018(bc2019)" xfId="1907"/>
    <cellStyle name="Normal 2 3" xfId="28"/>
    <cellStyle name="Normal 2 4" xfId="29"/>
    <cellStyle name="Normal 2 4 2" xfId="2858"/>
    <cellStyle name="Normal 2 4 3" xfId="1908"/>
    <cellStyle name="Normal 2 5" xfId="30"/>
    <cellStyle name="Normal 2 5 2" xfId="9"/>
    <cellStyle name="Normal 2 5_NĂM 2020" xfId="1909"/>
    <cellStyle name="Normal 2_17 bieu (hung cap nhap)" xfId="1910"/>
    <cellStyle name="Normal 2_PHU LỤC HUONG DAN THUC HIEN 2015 (24-12)" xfId="37"/>
    <cellStyle name="Normal 20" xfId="2865"/>
    <cellStyle name="Normal 21" xfId="2861"/>
    <cellStyle name="Normal 22" xfId="1911"/>
    <cellStyle name="Normal 23" xfId="2863"/>
    <cellStyle name="Normal 24" xfId="2864"/>
    <cellStyle name="Normal 29" xfId="1912"/>
    <cellStyle name="Normal 3" xfId="5"/>
    <cellStyle name="Normal 3 2" xfId="31"/>
    <cellStyle name="Normal 3 3" xfId="1913"/>
    <cellStyle name="Normal 3 4" xfId="1914"/>
    <cellStyle name="Normal 3_17 bieu (hung cap nhap)" xfId="1915"/>
    <cellStyle name="Normal 4" xfId="6"/>
    <cellStyle name="Normal 4 2" xfId="12"/>
    <cellStyle name="Normal 4 3" xfId="38"/>
    <cellStyle name="Normal 4_Baáo caops quỹ 2017 (3)" xfId="1916"/>
    <cellStyle name="Normal 40 2" xfId="11"/>
    <cellStyle name="Normal 5" xfId="32"/>
    <cellStyle name="Normal 5 2" xfId="1918"/>
    <cellStyle name="Normal 5 3" xfId="1917"/>
    <cellStyle name="Normal 5 4" xfId="39"/>
    <cellStyle name="Normal 5 5" xfId="2857"/>
    <cellStyle name="Normal 5_Baáo caops quỹ 2017 (3)" xfId="1919"/>
    <cellStyle name="Normal 57 4" xfId="2860"/>
    <cellStyle name="Normal 6" xfId="34"/>
    <cellStyle name="Normal 6 2" xfId="1921"/>
    <cellStyle name="Normal 6 3" xfId="1920"/>
    <cellStyle name="Normal 6_BAÁO CÁO KHỐI LƯỢNG HOÀN THÀNH CÁC ĐƯỜNG BÊ TÔNG" xfId="1922"/>
    <cellStyle name="Normal 7" xfId="1923"/>
    <cellStyle name="Normal 8" xfId="1924"/>
    <cellStyle name="Normal 9" xfId="1925"/>
    <cellStyle name="Normal_Sheet1" xfId="36"/>
    <cellStyle name="Normal_Sheet2" xfId="40"/>
    <cellStyle name="Normal1" xfId="1926"/>
    <cellStyle name="Normal8" xfId="1927"/>
    <cellStyle name="NORMAL-ADB" xfId="1928"/>
    <cellStyle name="Normale_ PESO ELETTR." xfId="1929"/>
    <cellStyle name="Normalny_Cennik obowiazuje od 06-08-2001 r (1)" xfId="1930"/>
    <cellStyle name="Note 2" xfId="1932"/>
    <cellStyle name="Note 3" xfId="1931"/>
    <cellStyle name="NWM" xfId="1933"/>
    <cellStyle name="nga" xfId="1934"/>
    <cellStyle name="Nhấn1" xfId="1935"/>
    <cellStyle name="Nhấn2" xfId="1936"/>
    <cellStyle name="Nhấn3" xfId="1937"/>
    <cellStyle name="Nhấn4" xfId="1938"/>
    <cellStyle name="Nhấn5" xfId="1939"/>
    <cellStyle name="Nhấn6" xfId="1940"/>
    <cellStyle name="Ò_x000d_Normal_123569" xfId="1941"/>
    <cellStyle name="Œ…‹æØ‚è [0.00]_††††† " xfId="1942"/>
    <cellStyle name="Œ…‹æØ‚è_††††† " xfId="1943"/>
    <cellStyle name="oft Excel]_x000d__x000a_Comment=open=/f ‚ðw’è‚·‚é‚ÆAƒ†[ƒU[’è‹`ŠÖ”‚ðŠÖ”“\‚è•t‚¯‚Ìˆê——‚É“o˜^‚·‚é‚±‚Æ‚ª‚Å‚«‚Ü‚·B_x000d__x000a_Maximized" xfId="1944"/>
    <cellStyle name="oft Excel]_x000d__x000a_Comment=open=/f ‚ðŽw’è‚·‚é‚ÆAƒ†[ƒU[’è‹`ŠÖ”‚ðŠÖ”“\‚è•t‚¯‚Ìˆê——‚É“o˜^‚·‚é‚±‚Æ‚ª‚Å‚«‚Ü‚·B_x000d__x000a_Maximized" xfId="1945"/>
    <cellStyle name="oft Excel]_x000d__x000a_Comment=The open=/f lines load custom functions into the Paste Function list._x000d__x000a_Maximized=2_x000d__x000a_Basics=1_x000d__x000a_A" xfId="1946"/>
    <cellStyle name="oft Excel]_x000d__x000a_Comment=The open=/f lines load custom functions into the Paste Function list._x000d__x000a_Maximized=3_x000d__x000a_Basics=1_x000d__x000a_A" xfId="1947"/>
    <cellStyle name="omma [0]_Mktg Prog" xfId="1948"/>
    <cellStyle name="ormal_Sheet1_1" xfId="1949"/>
    <cellStyle name="Output 2" xfId="1951"/>
    <cellStyle name="Output 3" xfId="1950"/>
    <cellStyle name="Ô Được nối kết" xfId="1952"/>
    <cellStyle name="p" xfId="1953"/>
    <cellStyle name="paint" xfId="1954"/>
    <cellStyle name="Pattern" xfId="1955"/>
    <cellStyle name="per.style" xfId="1956"/>
    <cellStyle name="Percent" xfId="1" builtinId="5"/>
    <cellStyle name="Percent [0]" xfId="1957"/>
    <cellStyle name="Percent [00]" xfId="1958"/>
    <cellStyle name="Percent [2]" xfId="1959"/>
    <cellStyle name="Percent 2" xfId="1960"/>
    <cellStyle name="Percent 3" xfId="1961"/>
    <cellStyle name="Percent 4" xfId="1962"/>
    <cellStyle name="PERCENTAGE" xfId="1963"/>
    <cellStyle name="Pourcentage" xfId="1964"/>
    <cellStyle name="PrePop Currency (0)" xfId="1965"/>
    <cellStyle name="PrePop Currency (2)" xfId="1966"/>
    <cellStyle name="PrePop Units (0)" xfId="1967"/>
    <cellStyle name="PrePop Units (1)" xfId="1968"/>
    <cellStyle name="PrePop Units (2)" xfId="1969"/>
    <cellStyle name="pricing" xfId="1970"/>
    <cellStyle name="PSChar" xfId="1971"/>
    <cellStyle name="PSHeading" xfId="1972"/>
    <cellStyle name="PHONG" xfId="1973"/>
    <cellStyle name="regstoresfromspecstores" xfId="1974"/>
    <cellStyle name="RevList" xfId="1975"/>
    <cellStyle name="rlink_tiªn l­în_x001b_Hyperlink_TONG HOP KINH PHI" xfId="1976"/>
    <cellStyle name="rmal_ADAdot" xfId="1977"/>
    <cellStyle name="S—_x0008_" xfId="1978"/>
    <cellStyle name="s]_x000d__x000a_spooler=yes_x000d__x000a_load=_x000d__x000a_Beep=yes_x000d__x000a_NullPort=None_x000d__x000a_BorderWidth=3_x000d__x000a_CursorBlinkRate=1200_x000d__x000a_DoubleClickSpeed=452_x000d__x000a_Programs=co" xfId="1979"/>
    <cellStyle name="S—_x0008__Baáo caops quỹ 2017 (3)" xfId="1980"/>
    <cellStyle name="SAPBEXaggData" xfId="1981"/>
    <cellStyle name="SAPBEXaggDataEmph" xfId="1982"/>
    <cellStyle name="SAPBEXaggItem" xfId="1983"/>
    <cellStyle name="SAPBEXchaText" xfId="1984"/>
    <cellStyle name="SAPBEXexcBad7" xfId="1985"/>
    <cellStyle name="SAPBEXexcBad8" xfId="1986"/>
    <cellStyle name="SAPBEXexcBad9" xfId="1987"/>
    <cellStyle name="SAPBEXexcCritical4" xfId="1988"/>
    <cellStyle name="SAPBEXexcCritical5" xfId="1989"/>
    <cellStyle name="SAPBEXexcCritical6" xfId="1990"/>
    <cellStyle name="SAPBEXexcGood1" xfId="1991"/>
    <cellStyle name="SAPBEXexcGood2" xfId="1992"/>
    <cellStyle name="SAPBEXexcGood3" xfId="1993"/>
    <cellStyle name="SAPBEXfilterDrill" xfId="1994"/>
    <cellStyle name="SAPBEXfilterItem" xfId="1995"/>
    <cellStyle name="SAPBEXfilterText" xfId="1996"/>
    <cellStyle name="SAPBEXformats" xfId="1997"/>
    <cellStyle name="SAPBEXheaderItem" xfId="1998"/>
    <cellStyle name="SAPBEXheaderText" xfId="1999"/>
    <cellStyle name="SAPBEXresData" xfId="2000"/>
    <cellStyle name="SAPBEXresDataEmph" xfId="2001"/>
    <cellStyle name="SAPBEXresItem" xfId="2002"/>
    <cellStyle name="SAPBEXstdData" xfId="2003"/>
    <cellStyle name="SAPBEXstdDataEmph" xfId="2004"/>
    <cellStyle name="SAPBEXstdItem" xfId="2005"/>
    <cellStyle name="SAPBEXtitle" xfId="2006"/>
    <cellStyle name="SAPBEXundefined" xfId="2007"/>
    <cellStyle name="serJet 1200 Series PCL 6" xfId="2008"/>
    <cellStyle name="SHADEDSTORES" xfId="2009"/>
    <cellStyle name="so" xfId="2010"/>
    <cellStyle name="SO%" xfId="2011"/>
    <cellStyle name="so_Book1" xfId="2012"/>
    <cellStyle name="songuyen" xfId="2013"/>
    <cellStyle name="specstores" xfId="2014"/>
    <cellStyle name="Standard" xfId="2015"/>
    <cellStyle name="STT" xfId="2016"/>
    <cellStyle name="STTDG" xfId="2017"/>
    <cellStyle name="Style 1" xfId="2018"/>
    <cellStyle name="Style 10" xfId="2019"/>
    <cellStyle name="Style 100" xfId="2020"/>
    <cellStyle name="Style 101" xfId="2021"/>
    <cellStyle name="Style 102" xfId="2022"/>
    <cellStyle name="Style 103" xfId="2023"/>
    <cellStyle name="Style 104" xfId="2024"/>
    <cellStyle name="Style 105" xfId="2025"/>
    <cellStyle name="Style 106" xfId="2026"/>
    <cellStyle name="Style 107" xfId="2027"/>
    <cellStyle name="Style 108" xfId="2028"/>
    <cellStyle name="Style 109" xfId="2029"/>
    <cellStyle name="Style 11" xfId="2030"/>
    <cellStyle name="Style 110" xfId="2031"/>
    <cellStyle name="Style 111" xfId="2032"/>
    <cellStyle name="Style 112" xfId="2033"/>
    <cellStyle name="Style 113" xfId="2034"/>
    <cellStyle name="Style 114" xfId="2035"/>
    <cellStyle name="Style 115" xfId="2036"/>
    <cellStyle name="Style 116" xfId="2037"/>
    <cellStyle name="Style 117" xfId="2038"/>
    <cellStyle name="Style 118" xfId="2039"/>
    <cellStyle name="Style 119" xfId="2040"/>
    <cellStyle name="Style 12" xfId="2041"/>
    <cellStyle name="Style 120" xfId="2042"/>
    <cellStyle name="Style 121" xfId="2043"/>
    <cellStyle name="Style 122" xfId="2044"/>
    <cellStyle name="Style 123" xfId="2045"/>
    <cellStyle name="Style 124" xfId="2046"/>
    <cellStyle name="Style 125" xfId="2047"/>
    <cellStyle name="Style 126" xfId="2048"/>
    <cellStyle name="Style 127" xfId="2049"/>
    <cellStyle name="Style 128" xfId="2050"/>
    <cellStyle name="Style 129" xfId="2051"/>
    <cellStyle name="Style 13" xfId="2052"/>
    <cellStyle name="Style 130" xfId="2053"/>
    <cellStyle name="Style 131" xfId="2054"/>
    <cellStyle name="Style 132" xfId="2055"/>
    <cellStyle name="Style 133" xfId="2056"/>
    <cellStyle name="Style 134" xfId="2057"/>
    <cellStyle name="Style 135" xfId="2058"/>
    <cellStyle name="Style 136" xfId="2059"/>
    <cellStyle name="Style 137" xfId="2060"/>
    <cellStyle name="Style 138" xfId="2061"/>
    <cellStyle name="Style 139" xfId="2062"/>
    <cellStyle name="Style 14" xfId="2063"/>
    <cellStyle name="Style 140" xfId="2064"/>
    <cellStyle name="Style 141" xfId="2065"/>
    <cellStyle name="Style 142" xfId="2066"/>
    <cellStyle name="Style 143" xfId="2067"/>
    <cellStyle name="Style 144" xfId="2068"/>
    <cellStyle name="Style 145" xfId="2069"/>
    <cellStyle name="Style 146" xfId="2070"/>
    <cellStyle name="Style 147" xfId="2071"/>
    <cellStyle name="Style 148" xfId="2072"/>
    <cellStyle name="Style 149" xfId="2073"/>
    <cellStyle name="Style 15" xfId="2074"/>
    <cellStyle name="Style 150" xfId="2075"/>
    <cellStyle name="Style 151" xfId="2076"/>
    <cellStyle name="Style 152" xfId="2077"/>
    <cellStyle name="Style 153" xfId="2078"/>
    <cellStyle name="Style 154" xfId="2079"/>
    <cellStyle name="Style 155" xfId="2080"/>
    <cellStyle name="Style 156" xfId="2081"/>
    <cellStyle name="Style 157" xfId="2082"/>
    <cellStyle name="Style 158" xfId="2083"/>
    <cellStyle name="Style 159" xfId="2084"/>
    <cellStyle name="Style 16" xfId="2085"/>
    <cellStyle name="Style 160" xfId="2086"/>
    <cellStyle name="Style 161" xfId="2087"/>
    <cellStyle name="Style 162" xfId="2088"/>
    <cellStyle name="Style 163" xfId="2089"/>
    <cellStyle name="Style 164" xfId="2090"/>
    <cellStyle name="Style 165" xfId="2091"/>
    <cellStyle name="Style 166" xfId="2092"/>
    <cellStyle name="Style 167" xfId="2093"/>
    <cellStyle name="Style 168" xfId="2094"/>
    <cellStyle name="Style 169" xfId="2095"/>
    <cellStyle name="Style 17" xfId="2096"/>
    <cellStyle name="Style 170" xfId="2097"/>
    <cellStyle name="Style 171" xfId="2098"/>
    <cellStyle name="Style 172" xfId="2099"/>
    <cellStyle name="Style 173" xfId="2100"/>
    <cellStyle name="Style 174" xfId="2101"/>
    <cellStyle name="Style 175" xfId="2102"/>
    <cellStyle name="Style 176" xfId="2103"/>
    <cellStyle name="Style 177" xfId="2104"/>
    <cellStyle name="Style 178" xfId="2105"/>
    <cellStyle name="Style 18" xfId="2106"/>
    <cellStyle name="Style 19" xfId="2107"/>
    <cellStyle name="Style 2" xfId="2108"/>
    <cellStyle name="Style 20" xfId="2109"/>
    <cellStyle name="Style 21" xfId="2110"/>
    <cellStyle name="Style 22" xfId="2111"/>
    <cellStyle name="Style 23" xfId="2112"/>
    <cellStyle name="Style 24" xfId="2113"/>
    <cellStyle name="Style 25" xfId="2114"/>
    <cellStyle name="Style 26" xfId="2115"/>
    <cellStyle name="Style 27" xfId="2116"/>
    <cellStyle name="Style 28" xfId="2117"/>
    <cellStyle name="Style 29" xfId="2118"/>
    <cellStyle name="Style 3" xfId="2119"/>
    <cellStyle name="Style 30" xfId="2120"/>
    <cellStyle name="Style 31" xfId="2121"/>
    <cellStyle name="Style 32" xfId="2122"/>
    <cellStyle name="Style 33" xfId="2123"/>
    <cellStyle name="Style 34" xfId="2124"/>
    <cellStyle name="Style 35" xfId="2125"/>
    <cellStyle name="Style 36" xfId="2126"/>
    <cellStyle name="Style 37" xfId="2127"/>
    <cellStyle name="Style 38" xfId="2128"/>
    <cellStyle name="Style 39" xfId="2129"/>
    <cellStyle name="Style 4" xfId="2130"/>
    <cellStyle name="Style 40" xfId="2131"/>
    <cellStyle name="Style 41" xfId="2132"/>
    <cellStyle name="Style 42" xfId="2133"/>
    <cellStyle name="Style 43" xfId="2134"/>
    <cellStyle name="Style 44" xfId="2135"/>
    <cellStyle name="Style 45" xfId="2136"/>
    <cellStyle name="Style 46" xfId="2137"/>
    <cellStyle name="Style 47" xfId="2138"/>
    <cellStyle name="Style 48" xfId="2139"/>
    <cellStyle name="Style 49" xfId="2140"/>
    <cellStyle name="Style 5" xfId="2141"/>
    <cellStyle name="Style 50" xfId="2142"/>
    <cellStyle name="Style 51" xfId="2143"/>
    <cellStyle name="Style 52" xfId="2144"/>
    <cellStyle name="Style 53" xfId="2145"/>
    <cellStyle name="Style 54" xfId="2146"/>
    <cellStyle name="Style 55" xfId="2147"/>
    <cellStyle name="Style 56" xfId="2148"/>
    <cellStyle name="Style 57" xfId="2149"/>
    <cellStyle name="Style 58" xfId="2150"/>
    <cellStyle name="Style 59" xfId="2151"/>
    <cellStyle name="Style 6" xfId="2152"/>
    <cellStyle name="Style 60" xfId="2153"/>
    <cellStyle name="Style 61" xfId="2154"/>
    <cellStyle name="Style 62" xfId="2155"/>
    <cellStyle name="Style 63" xfId="2156"/>
    <cellStyle name="Style 64" xfId="2157"/>
    <cellStyle name="Style 65" xfId="2158"/>
    <cellStyle name="Style 66" xfId="2159"/>
    <cellStyle name="Style 67" xfId="2160"/>
    <cellStyle name="Style 68" xfId="2161"/>
    <cellStyle name="Style 69" xfId="2162"/>
    <cellStyle name="Style 7" xfId="2163"/>
    <cellStyle name="Style 70" xfId="2164"/>
    <cellStyle name="Style 71" xfId="2165"/>
    <cellStyle name="Style 72" xfId="2166"/>
    <cellStyle name="Style 73" xfId="2167"/>
    <cellStyle name="Style 74" xfId="2168"/>
    <cellStyle name="Style 75" xfId="2169"/>
    <cellStyle name="Style 76" xfId="2170"/>
    <cellStyle name="Style 77" xfId="2171"/>
    <cellStyle name="Style 78" xfId="2172"/>
    <cellStyle name="Style 79" xfId="2173"/>
    <cellStyle name="Style 8" xfId="2174"/>
    <cellStyle name="Style 80" xfId="2175"/>
    <cellStyle name="Style 81" xfId="2176"/>
    <cellStyle name="Style 82" xfId="2177"/>
    <cellStyle name="Style 83" xfId="2178"/>
    <cellStyle name="Style 84" xfId="2179"/>
    <cellStyle name="Style 85" xfId="2180"/>
    <cellStyle name="Style 86" xfId="2181"/>
    <cellStyle name="Style 87" xfId="2182"/>
    <cellStyle name="Style 88" xfId="2183"/>
    <cellStyle name="Style 89" xfId="2184"/>
    <cellStyle name="Style 9" xfId="2185"/>
    <cellStyle name="Style 90" xfId="2186"/>
    <cellStyle name="Style 91" xfId="2187"/>
    <cellStyle name="Style 92" xfId="2188"/>
    <cellStyle name="Style 93" xfId="2189"/>
    <cellStyle name="Style 94" xfId="2190"/>
    <cellStyle name="Style 95" xfId="2191"/>
    <cellStyle name="Style 96" xfId="2192"/>
    <cellStyle name="Style 97" xfId="2193"/>
    <cellStyle name="Style 98" xfId="2194"/>
    <cellStyle name="Style 99" xfId="2195"/>
    <cellStyle name="Style Date" xfId="2196"/>
    <cellStyle name="style_1" xfId="2197"/>
    <cellStyle name="subhead" xfId="2198"/>
    <cellStyle name="Subtotal" xfId="2199"/>
    <cellStyle name="symbol" xfId="2200"/>
    <cellStyle name="T" xfId="2201"/>
    <cellStyle name="T_2.VPĐP-BIỂU MẪU BÁO CÁO NTM NĂM 2019" xfId="2202"/>
    <cellStyle name="T_Baáo caops quỹ 2017 (3)" xfId="2203"/>
    <cellStyle name="T_Baáo caops quỹ 2017 (3)_2.VPĐP-BIỂU MẪU BÁO CÁO NTM NĂM 2019" xfId="2204"/>
    <cellStyle name="T_BANG LUONG MOI KSDH va KSDC (co phu cap khu vuc)" xfId="2205"/>
    <cellStyle name="T_BANG LUONG MOI KSDH va KSDC (co phu cap khu vuc)_2.VPĐP-BIỂU MẪU BÁO CÁO NTM NĂM 2019" xfId="2206"/>
    <cellStyle name="T_BANG LUONG MOI KSDH va KSDC (co phu cap khu vuc)_BC THEO CV SỐ 1158 cung cấp số liệu DA đầu tư (1) (1)" xfId="2207"/>
    <cellStyle name="T_BANG LUONG MOI KSDH va KSDC (co phu cap khu vuc)_BC THEO CV SỐ 1158 cung cấp số liệu DA đầu tư (1) (1)_2.VPĐP-BIỂU MẪU BÁO CÁO NTM NĂM 2019" xfId="2208"/>
    <cellStyle name="T_bao cao" xfId="2209"/>
    <cellStyle name="T_Bao cao so lieu kiem toan nam 2007 sua" xfId="2210"/>
    <cellStyle name="T_Bao cao so lieu kiem toan nam 2007 sua_2.VPĐP-BIỂU MẪU BÁO CÁO NTM NĂM 2019" xfId="2211"/>
    <cellStyle name="T_bao cao_2.VPĐP-BIỂU MẪU BÁO CÁO NTM NĂM 2019" xfId="2212"/>
    <cellStyle name="T_bao cao_BC THEO CV SỐ 1158 cung cấp số liệu DA đầu tư (1) (1)" xfId="2213"/>
    <cellStyle name="T_bao cao_BC THEO CV SỐ 1158 cung cấp số liệu DA đầu tư (1) (1)_2.VPĐP-BIỂU MẪU BÁO CÁO NTM NĂM 2019" xfId="2214"/>
    <cellStyle name="T_BBTNG-06" xfId="2215"/>
    <cellStyle name="T_BBTNG-06_2.VPĐP-BIỂU MẪU BÁO CÁO NTM NĂM 2019" xfId="2216"/>
    <cellStyle name="T_BBTNG-06_BC THEO CV SỐ 1158 cung cấp số liệu DA đầu tư (1) (1)" xfId="2217"/>
    <cellStyle name="T_BBTNG-06_BC THEO CV SỐ 1158 cung cấp số liệu DA đầu tư (1) (1)_2.VPĐP-BIỂU MẪU BÁO CÁO NTM NĂM 2019" xfId="2218"/>
    <cellStyle name="T_BC CTMT-2008 Ttinh" xfId="2219"/>
    <cellStyle name="T_BC CTMT-2008 Ttinh_2.VPĐP-BIỂU MẪU BÁO CÁO NTM NĂM 2019" xfId="2220"/>
    <cellStyle name="T_BC CTMT-2008 Ttinh_bieu tong hop" xfId="2221"/>
    <cellStyle name="T_BC CTMT-2008 Ttinh_bieu tong hop_2.VPĐP-BIỂU MẪU BÁO CÁO NTM NĂM 2019" xfId="2222"/>
    <cellStyle name="T_BC CTMT-2008 Ttinh_bieu tong hop_BC THEO CV SỐ 1158 cung cấp số liệu DA đầu tư (1) (1)" xfId="2223"/>
    <cellStyle name="T_BC CTMT-2008 Ttinh_bieu tong hop_BC THEO CV SỐ 1158 cung cấp số liệu DA đầu tư (1) (1)_2.VPĐP-BIỂU MẪU BÁO CÁO NTM NĂM 2019" xfId="2224"/>
    <cellStyle name="T_BC CTMT-2008 Ttinh_Tong hop ra soat von ung 2011 -Chau" xfId="2225"/>
    <cellStyle name="T_BC CTMT-2008 Ttinh_Tong hop ra soat von ung 2011 -Chau_2.VPĐP-BIỂU MẪU BÁO CÁO NTM NĂM 2019" xfId="2226"/>
    <cellStyle name="T_BC CTMT-2008 Ttinh_Tong hop ra soat von ung 2011 -Chau_BC THEO CV SỐ 1158 cung cấp số liệu DA đầu tư (1) (1)" xfId="2227"/>
    <cellStyle name="T_BC CTMT-2008 Ttinh_Tong hop ra soat von ung 2011 -Chau_BC THEO CV SỐ 1158 cung cấp số liệu DA đầu tư (1) (1)_2.VPĐP-BIỂU MẪU BÁO CÁO NTM NĂM 2019" xfId="2228"/>
    <cellStyle name="T_BC CTMT-2008 Ttinh_Tong hop -Yte-Giao thong-Thuy loi-24-6" xfId="2229"/>
    <cellStyle name="T_BC CTMT-2008 Ttinh_Tong hop -Yte-Giao thong-Thuy loi-24-6_2.VPĐP-BIỂU MẪU BÁO CÁO NTM NĂM 2019" xfId="2230"/>
    <cellStyle name="T_BC CTMT-2008 Ttinh_Tong hop -Yte-Giao thong-Thuy loi-24-6_BC THEO CV SỐ 1158 cung cấp số liệu DA đầu tư (1) (1)" xfId="2231"/>
    <cellStyle name="T_BC CTMT-2008 Ttinh_Tong hop -Yte-Giao thong-Thuy loi-24-6_BC THEO CV SỐ 1158 cung cấp số liệu DA đầu tư (1) (1)_2.VPĐP-BIỂU MẪU BÁO CÁO NTM NĂM 2019" xfId="2232"/>
    <cellStyle name="T_BC THEO CV SỐ 1158 cung cấp số liệu DA đầu tư (1) (1)" xfId="2233"/>
    <cellStyle name="T_BC THEO CV SỐ 1158 cung cấp số liệu DA đầu tư (1) (1)_2.VPĐP-BIỂU MẪU BÁO CÁO NTM NĂM 2019" xfId="2234"/>
    <cellStyle name="T_Bc_tuan_1_CKy_6_KONTUM" xfId="2235"/>
    <cellStyle name="T_Bc_tuan_1_CKy_6_KONTUM_2.VPĐP-BIỂU MẪU BÁO CÁO NTM NĂM 2019" xfId="2236"/>
    <cellStyle name="T_Bc_tuan_1_CKy_6_KONTUM_Book1" xfId="2237"/>
    <cellStyle name="T_Bc_tuan_1_CKy_6_KONTUM_Book1_2.VPĐP-BIỂU MẪU BÁO CÁO NTM NĂM 2019" xfId="2238"/>
    <cellStyle name="T_Bc_tuan_1_CKy_6_KONTUM_Mau bieu 2.4" xfId="2239"/>
    <cellStyle name="T_Bc_tuan_1_CKy_6_KONTUM_Mau bieu 2.4_2.VPĐP-BIỂU MẪU BÁO CÁO NTM NĂM 2019" xfId="2240"/>
    <cellStyle name="T_Bc_tuan_1_CKy_6_KONTUM_Mau bieu 2.5" xfId="2241"/>
    <cellStyle name="T_Bc_tuan_1_CKy_6_KONTUM_Mau bieu 2.5_2.VPĐP-BIỂU MẪU BÁO CÁO NTM NĂM 2019" xfId="2242"/>
    <cellStyle name="T_Bieu mau danh muc du an thuoc CTMTQG nam 2008" xfId="2243"/>
    <cellStyle name="T_Bieu mau danh muc du an thuoc CTMTQG nam 2008_2.VPĐP-BIỂU MẪU BÁO CÁO NTM NĂM 2019" xfId="2244"/>
    <cellStyle name="T_Bieu mau danh muc du an thuoc CTMTQG nam 2008_bieu tong hop" xfId="2245"/>
    <cellStyle name="T_Bieu mau danh muc du an thuoc CTMTQG nam 2008_bieu tong hop_2.VPĐP-BIỂU MẪU BÁO CÁO NTM NĂM 2019" xfId="2246"/>
    <cellStyle name="T_Bieu mau danh muc du an thuoc CTMTQG nam 2008_bieu tong hop_BC THEO CV SỐ 1158 cung cấp số liệu DA đầu tư (1) (1)" xfId="2247"/>
    <cellStyle name="T_Bieu mau danh muc du an thuoc CTMTQG nam 2008_bieu tong hop_BC THEO CV SỐ 1158 cung cấp số liệu DA đầu tư (1) (1)_2.VPĐP-BIỂU MẪU BÁO CÁO NTM NĂM 2019" xfId="2248"/>
    <cellStyle name="T_Bieu mau danh muc du an thuoc CTMTQG nam 2008_Tong hop ra soat von ung 2011 -Chau" xfId="2249"/>
    <cellStyle name="T_Bieu mau danh muc du an thuoc CTMTQG nam 2008_Tong hop ra soat von ung 2011 -Chau_2.VPĐP-BIỂU MẪU BÁO CÁO NTM NĂM 2019" xfId="2250"/>
    <cellStyle name="T_Bieu mau danh muc du an thuoc CTMTQG nam 2008_Tong hop ra soat von ung 2011 -Chau_BC THEO CV SỐ 1158 cung cấp số liệu DA đầu tư (1) (1)" xfId="2251"/>
    <cellStyle name="T_Bieu mau danh muc du an thuoc CTMTQG nam 2008_Tong hop ra soat von ung 2011 -Chau_BC THEO CV SỐ 1158 cung cấp số liệu DA đầu tư (1) (1)_2.VPĐP-BIỂU MẪU BÁO CÁO NTM NĂM 2019" xfId="2252"/>
    <cellStyle name="T_Bieu mau danh muc du an thuoc CTMTQG nam 2008_Tong hop -Yte-Giao thong-Thuy loi-24-6" xfId="2253"/>
    <cellStyle name="T_Bieu mau danh muc du an thuoc CTMTQG nam 2008_Tong hop -Yte-Giao thong-Thuy loi-24-6_2.VPĐP-BIỂU MẪU BÁO CÁO NTM NĂM 2019" xfId="2254"/>
    <cellStyle name="T_Bieu mau danh muc du an thuoc CTMTQG nam 2008_Tong hop -Yte-Giao thong-Thuy loi-24-6_BC THEO CV SỐ 1158 cung cấp số liệu DA đầu tư (1) (1)" xfId="2255"/>
    <cellStyle name="T_Bieu mau danh muc du an thuoc CTMTQG nam 2008_Tong hop -Yte-Giao thong-Thuy loi-24-6_BC THEO CV SỐ 1158 cung cấp số liệu DA đầu tư (1) (1)_2.VPĐP-BIỂU MẪU BÁO CÁO NTM NĂM 2019" xfId="2256"/>
    <cellStyle name="T_Bieu tong hop nhu cau ung 2011 da chon loc -Mien nui" xfId="2257"/>
    <cellStyle name="T_Bieu tong hop nhu cau ung 2011 da chon loc -Mien nui_2.VPĐP-BIỂU MẪU BÁO CÁO NTM NĂM 2019" xfId="2258"/>
    <cellStyle name="T_Book1" xfId="2259"/>
    <cellStyle name="T_Book1_1" xfId="2260"/>
    <cellStyle name="T_Book1_1_2.VPĐP-BIỂU MẪU BÁO CÁO NTM NĂM 2019" xfId="2261"/>
    <cellStyle name="T_Book1_1_Bieu mau ung 2011-Mien Trung-TPCP-11-6" xfId="2262"/>
    <cellStyle name="T_Book1_1_Bieu mau ung 2011-Mien Trung-TPCP-11-6_2.VPĐP-BIỂU MẪU BÁO CÁO NTM NĂM 2019" xfId="2263"/>
    <cellStyle name="T_Book1_1_Bieu mau ung 2011-Mien Trung-TPCP-11-6_BC THEO CV SỐ 1158 cung cấp số liệu DA đầu tư (1) (1)" xfId="2264"/>
    <cellStyle name="T_Book1_1_Bieu mau ung 2011-Mien Trung-TPCP-11-6_BC THEO CV SỐ 1158 cung cấp số liệu DA đầu tư (1) (1)_2.VPĐP-BIỂU MẪU BÁO CÁO NTM NĂM 2019" xfId="2265"/>
    <cellStyle name="T_Book1_1_bieu tong hop" xfId="2266"/>
    <cellStyle name="T_Book1_1_Bieu tong hop nhu cau ung 2011 da chon loc -Mien nui" xfId="2267"/>
    <cellStyle name="T_Book1_1_Bieu tong hop nhu cau ung 2011 da chon loc -Mien nui_2.VPĐP-BIỂU MẪU BÁO CÁO NTM NĂM 2019" xfId="2268"/>
    <cellStyle name="T_Book1_1_bieu tong hop_2.VPĐP-BIỂU MẪU BÁO CÁO NTM NĂM 2019" xfId="2269"/>
    <cellStyle name="T_Book1_1_bieu tong hop_BC THEO CV SỐ 1158 cung cấp số liệu DA đầu tư (1) (1)" xfId="2270"/>
    <cellStyle name="T_Book1_1_bieu tong hop_BC THEO CV SỐ 1158 cung cấp số liệu DA đầu tư (1) (1)_2.VPĐP-BIỂU MẪU BÁO CÁO NTM NĂM 2019" xfId="2271"/>
    <cellStyle name="T_Book1_1_Book1" xfId="2272"/>
    <cellStyle name="T_Book1_1_Book1_2.VPĐP-BIỂU MẪU BÁO CÁO NTM NĂM 2019" xfId="2273"/>
    <cellStyle name="T_Book1_1_Book1_BC THEO CV SỐ 1158 cung cấp số liệu DA đầu tư (1) (1)" xfId="2274"/>
    <cellStyle name="T_Book1_1_Book1_BC THEO CV SỐ 1158 cung cấp số liệu DA đầu tư (1) (1)_2.VPĐP-BIỂU MẪU BÁO CÁO NTM NĂM 2019" xfId="2275"/>
    <cellStyle name="T_Book1_1_CPK" xfId="2276"/>
    <cellStyle name="T_Book1_1_CPK_2.VPĐP-BIỂU MẪU BÁO CÁO NTM NĂM 2019" xfId="2277"/>
    <cellStyle name="T_Book1_1_CPK_BC THEO CV SỐ 1158 cung cấp số liệu DA đầu tư (1) (1)" xfId="2278"/>
    <cellStyle name="T_Book1_1_KL NT dap nen Dot 3" xfId="2279"/>
    <cellStyle name="T_Book1_1_KL NT dap nen Dot 3_2.VPĐP-BIỂU MẪU BÁO CÁO NTM NĂM 2019" xfId="2280"/>
    <cellStyle name="T_Book1_1_KL NT dap nen Dot 3_BC THEO CV SỐ 1158 cung cấp số liệu DA đầu tư (1) (1)" xfId="2281"/>
    <cellStyle name="T_Book1_1_KL NT Dot 3" xfId="2282"/>
    <cellStyle name="T_Book1_1_KL NT Dot 3_2.VPĐP-BIỂU MẪU BÁO CÁO NTM NĂM 2019" xfId="2283"/>
    <cellStyle name="T_Book1_1_KL NT Dot 3_BC THEO CV SỐ 1158 cung cấp số liệu DA đầu tư (1) (1)" xfId="2284"/>
    <cellStyle name="T_Book1_1_Khoi luong cac hang muc chi tiet-702" xfId="2285"/>
    <cellStyle name="T_Book1_1_Khoi luong cac hang muc chi tiet-702_2.VPĐP-BIỂU MẪU BÁO CÁO NTM NĂM 2019" xfId="2286"/>
    <cellStyle name="T_Book1_1_Khoi luong cac hang muc chi tiet-702_BC THEO CV SỐ 1158 cung cấp số liệu DA đầu tư (1) (1)" xfId="2287"/>
    <cellStyle name="T_Book1_1_khoiluongbdacdoa" xfId="2288"/>
    <cellStyle name="T_Book1_1_mau KL vach son" xfId="2289"/>
    <cellStyle name="T_Book1_1_mau KL vach son_2.VPĐP-BIỂU MẪU BÁO CÁO NTM NĂM 2019" xfId="2290"/>
    <cellStyle name="T_Book1_1_mau KL vach son_BC THEO CV SỐ 1158 cung cấp số liệu DA đầu tư (1) (1)" xfId="2291"/>
    <cellStyle name="T_Book1_1_Nhu cau tam ung NSNN&amp;TPCP&amp;ODA theo tieu chi cua Bo (CV410_BKH-TH)_vung Tay Nguyen (11.6.2010)" xfId="2292"/>
    <cellStyle name="T_Book1_1_Nhu cau tam ung NSNN&amp;TPCP&amp;ODA theo tieu chi cua Bo (CV410_BKH-TH)_vung Tay Nguyen (11.6.2010)_2.VPĐP-BIỂU MẪU BÁO CÁO NTM NĂM 2019" xfId="2293"/>
    <cellStyle name="T_Book1_1_Nhu cau tam ung NSNN&amp;TPCP&amp;ODA theo tieu chi cua Bo (CV410_BKH-TH)_vung Tay Nguyen (11.6.2010)_BC THEO CV SỐ 1158 cung cấp số liệu DA đầu tư (1) (1)" xfId="2294"/>
    <cellStyle name="T_Book1_1_Nhu cau tam ung NSNN&amp;TPCP&amp;ODA theo tieu chi cua Bo (CV410_BKH-TH)_vung Tay Nguyen (11.6.2010)_BC THEO CV SỐ 1158 cung cấp số liệu DA đầu tư (1) (1)_2.VPĐP-BIỂU MẪU BÁO CÁO NTM NĂM 2019" xfId="2295"/>
    <cellStyle name="T_Book1_1_Tong hop ra soat von ung 2011 -Chau" xfId="2296"/>
    <cellStyle name="T_Book1_1_Tong hop ra soat von ung 2011 -Chau_2.VPĐP-BIỂU MẪU BÁO CÁO NTM NĂM 2019" xfId="2297"/>
    <cellStyle name="T_Book1_1_Tong hop ra soat von ung 2011 -Chau_BC THEO CV SỐ 1158 cung cấp số liệu DA đầu tư (1) (1)" xfId="2298"/>
    <cellStyle name="T_Book1_1_Tong hop ra soat von ung 2011 -Chau_BC THEO CV SỐ 1158 cung cấp số liệu DA đầu tư (1) (1)_2.VPĐP-BIỂU MẪU BÁO CÁO NTM NĂM 2019" xfId="2299"/>
    <cellStyle name="T_Book1_1_Tong hop -Yte-Giao thong-Thuy loi-24-6" xfId="2300"/>
    <cellStyle name="T_Book1_1_Tong hop -Yte-Giao thong-Thuy loi-24-6_2.VPĐP-BIỂU MẪU BÁO CÁO NTM NĂM 2019" xfId="2301"/>
    <cellStyle name="T_Book1_1_Tong hop -Yte-Giao thong-Thuy loi-24-6_BC THEO CV SỐ 1158 cung cấp số liệu DA đầu tư (1) (1)" xfId="2302"/>
    <cellStyle name="T_Book1_1_Tong hop -Yte-Giao thong-Thuy loi-24-6_BC THEO CV SỐ 1158 cung cấp số liệu DA đầu tư (1) (1)_2.VPĐP-BIỂU MẪU BÁO CÁO NTM NĂM 2019" xfId="2303"/>
    <cellStyle name="T_Book1_1_Thiet bi" xfId="2304"/>
    <cellStyle name="T_Book1_1_Thiet bi_2.VPĐP-BIỂU MẪU BÁO CÁO NTM NĂM 2019" xfId="2305"/>
    <cellStyle name="T_Book1_1_Thiet bi_BC THEO CV SỐ 1158 cung cấp số liệu DA đầu tư (1) (1)" xfId="2306"/>
    <cellStyle name="T_Book1_1_Thong ke cong" xfId="2307"/>
    <cellStyle name="T_Book1_1_Thong ke cong_2.VPĐP-BIỂU MẪU BÁO CÁO NTM NĂM 2019" xfId="2308"/>
    <cellStyle name="T_Book1_1_Thong ke cong_BC THEO CV SỐ 1158 cung cấp số liệu DA đầu tư (1) (1)" xfId="2309"/>
    <cellStyle name="T_Book1_1_Thong ke cong_BC THEO CV SỐ 1158 cung cấp số liệu DA đầu tư (1) (1)_2.VPĐP-BIỂU MẪU BÁO CÁO NTM NĂM 2019" xfId="2310"/>
    <cellStyle name="T_Book1_2" xfId="2311"/>
    <cellStyle name="T_Book1_2.VPĐP-BIỂU MẪU BÁO CÁO NTM NĂM 2019" xfId="2312"/>
    <cellStyle name="T_Book1_2_DTDuong dong tien -sua tham tra 2009 - luong 650" xfId="2313"/>
    <cellStyle name="T_Book1_2_DTDuong dong tien -sua tham tra 2009 - luong 650_2.VPĐP-BIỂU MẪU BÁO CÁO NTM NĂM 2019" xfId="2314"/>
    <cellStyle name="T_Book1_2_DTDuong dong tien -sua tham tra 2009 - luong 650_BC THEO CV SỐ 1158 cung cấp số liệu DA đầu tư (1) (1)" xfId="2315"/>
    <cellStyle name="T_Book1_2_DTDuong dong tien -sua tham tra 2009 - luong 650_BC THEO CV SỐ 1158 cung cấp số liệu DA đầu tư (1) (1)_2.VPĐP-BIỂU MẪU BÁO CÁO NTM NĂM 2019" xfId="2316"/>
    <cellStyle name="T_Book1_Baáo caops quỹ 2017 (3)" xfId="2317"/>
    <cellStyle name="T_Book1_Baáo caops quỹ 2017 (3)_2.VPĐP-BIỂU MẪU BÁO CÁO NTM NĂM 2019" xfId="2318"/>
    <cellStyle name="T_Book1_Bao cao kiem toan kh 2010" xfId="2319"/>
    <cellStyle name="T_Book1_Bao cao kiem toan kh 2010_2.VPĐP-BIỂU MẪU BÁO CÁO NTM NĂM 2019" xfId="2320"/>
    <cellStyle name="T_Book1_BC THEO CV SỐ 1158 cung cấp số liệu DA đầu tư (1) (1)" xfId="2321"/>
    <cellStyle name="T_Book1_BC THEO CV SỐ 1158 cung cấp số liệu DA đầu tư (1) (1)_2.VPĐP-BIỂU MẪU BÁO CÁO NTM NĂM 2019" xfId="2322"/>
    <cellStyle name="T_Book1_Bieu mau danh muc du an thuoc CTMTQG nam 2008" xfId="2323"/>
    <cellStyle name="T_Book1_Bieu mau danh muc du an thuoc CTMTQG nam 2008_2.VPĐP-BIỂU MẪU BÁO CÁO NTM NĂM 2019" xfId="2324"/>
    <cellStyle name="T_Book1_Bieu mau danh muc du an thuoc CTMTQG nam 2008_bieu tong hop" xfId="2325"/>
    <cellStyle name="T_Book1_Bieu mau danh muc du an thuoc CTMTQG nam 2008_bieu tong hop_2.VPĐP-BIỂU MẪU BÁO CÁO NTM NĂM 2019" xfId="2326"/>
    <cellStyle name="T_Book1_Bieu mau danh muc du an thuoc CTMTQG nam 2008_bieu tong hop_BC THEO CV SỐ 1158 cung cấp số liệu DA đầu tư (1) (1)" xfId="2327"/>
    <cellStyle name="T_Book1_Bieu mau danh muc du an thuoc CTMTQG nam 2008_bieu tong hop_BC THEO CV SỐ 1158 cung cấp số liệu DA đầu tư (1) (1)_2.VPĐP-BIỂU MẪU BÁO CÁO NTM NĂM 2019" xfId="2328"/>
    <cellStyle name="T_Book1_Bieu mau danh muc du an thuoc CTMTQG nam 2008_Tong hop ra soat von ung 2011 -Chau" xfId="2329"/>
    <cellStyle name="T_Book1_Bieu mau danh muc du an thuoc CTMTQG nam 2008_Tong hop ra soat von ung 2011 -Chau_2.VPĐP-BIỂU MẪU BÁO CÁO NTM NĂM 2019" xfId="2330"/>
    <cellStyle name="T_Book1_Bieu mau danh muc du an thuoc CTMTQG nam 2008_Tong hop ra soat von ung 2011 -Chau_BC THEO CV SỐ 1158 cung cấp số liệu DA đầu tư (1) (1)" xfId="2331"/>
    <cellStyle name="T_Book1_Bieu mau danh muc du an thuoc CTMTQG nam 2008_Tong hop ra soat von ung 2011 -Chau_BC THEO CV SỐ 1158 cung cấp số liệu DA đầu tư (1) (1)_2.VPĐP-BIỂU MẪU BÁO CÁO NTM NĂM 2019" xfId="2332"/>
    <cellStyle name="T_Book1_Bieu mau danh muc du an thuoc CTMTQG nam 2008_Tong hop -Yte-Giao thong-Thuy loi-24-6" xfId="2333"/>
    <cellStyle name="T_Book1_Bieu mau danh muc du an thuoc CTMTQG nam 2008_Tong hop -Yte-Giao thong-Thuy loi-24-6_2.VPĐP-BIỂU MẪU BÁO CÁO NTM NĂM 2019" xfId="2334"/>
    <cellStyle name="T_Book1_Bieu mau danh muc du an thuoc CTMTQG nam 2008_Tong hop -Yte-Giao thong-Thuy loi-24-6_BC THEO CV SỐ 1158 cung cấp số liệu DA đầu tư (1) (1)" xfId="2335"/>
    <cellStyle name="T_Book1_Bieu mau danh muc du an thuoc CTMTQG nam 2008_Tong hop -Yte-Giao thong-Thuy loi-24-6_BC THEO CV SỐ 1158 cung cấp số liệu DA đầu tư (1) (1)_2.VPĐP-BIỂU MẪU BÁO CÁO NTM NĂM 2019" xfId="2336"/>
    <cellStyle name="T_Book1_Bieu tong hop nhu cau ung 2011 da chon loc -Mien nui" xfId="2337"/>
    <cellStyle name="T_Book1_Bieu tong hop nhu cau ung 2011 da chon loc -Mien nui_2.VPĐP-BIỂU MẪU BÁO CÁO NTM NĂM 2019" xfId="2338"/>
    <cellStyle name="T_Book1_Book1" xfId="2339"/>
    <cellStyle name="T_Book1_Book1_1" xfId="2340"/>
    <cellStyle name="T_Book1_Book1_1_2.VPĐP-BIỂU MẪU BÁO CÁO NTM NĂM 2019" xfId="2341"/>
    <cellStyle name="T_Book1_Book1_1_BC THEO CV SỐ 1158 cung cấp số liệu DA đầu tư (1) (1)" xfId="2342"/>
    <cellStyle name="T_Book1_Book1_2.VPĐP-BIỂU MẪU BÁO CÁO NTM NĂM 2019" xfId="2343"/>
    <cellStyle name="T_Book1_CPK" xfId="2344"/>
    <cellStyle name="T_Book1_DT492" xfId="2345"/>
    <cellStyle name="T_Book1_DT492_2.VPĐP-BIỂU MẪU BÁO CÁO NTM NĂM 2019" xfId="2346"/>
    <cellStyle name="T_Book1_DT492_BC THEO CV SỐ 1158 cung cấp số liệu DA đầu tư (1) (1)" xfId="2347"/>
    <cellStyle name="T_Book1_DT972000" xfId="2348"/>
    <cellStyle name="T_Book1_DT972000_2.VPĐP-BIỂU MẪU BÁO CÁO NTM NĂM 2019" xfId="2349"/>
    <cellStyle name="T_Book1_DT972000_BC THEO CV SỐ 1158 cung cấp số liệu DA đầu tư (1) (1)" xfId="2350"/>
    <cellStyle name="T_Book1_DTDuong dong tien -sua tham tra 2009 - luong 650" xfId="2351"/>
    <cellStyle name="T_Book1_DTDuong dong tien -sua tham tra 2009 - luong 650_2.VPĐP-BIỂU MẪU BÁO CÁO NTM NĂM 2019" xfId="2352"/>
    <cellStyle name="T_Book1_DTDuong dong tien -sua tham tra 2009 - luong 650_BC THEO CV SỐ 1158 cung cấp số liệu DA đầu tư (1) (1)" xfId="2353"/>
    <cellStyle name="T_Book1_DTDuong dong tien -sua tham tra 2009 - luong 650_BC THEO CV SỐ 1158 cung cấp số liệu DA đầu tư (1) (1)_2.VPĐP-BIỂU MẪU BÁO CÁO NTM NĂM 2019" xfId="2354"/>
    <cellStyle name="T_Book1_Du an khoi cong moi nam 2010" xfId="2355"/>
    <cellStyle name="T_Book1_Du an khoi cong moi nam 2010_2.VPĐP-BIỂU MẪU BÁO CÁO NTM NĂM 2019" xfId="2356"/>
    <cellStyle name="T_Book1_Du an khoi cong moi nam 2010_bieu tong hop" xfId="2357"/>
    <cellStyle name="T_Book1_Du an khoi cong moi nam 2010_bieu tong hop_2.VPĐP-BIỂU MẪU BÁO CÁO NTM NĂM 2019" xfId="2358"/>
    <cellStyle name="T_Book1_Du an khoi cong moi nam 2010_bieu tong hop_BC THEO CV SỐ 1158 cung cấp số liệu DA đầu tư (1) (1)" xfId="2359"/>
    <cellStyle name="T_Book1_Du an khoi cong moi nam 2010_bieu tong hop_BC THEO CV SỐ 1158 cung cấp số liệu DA đầu tư (1) (1)_2.VPĐP-BIỂU MẪU BÁO CÁO NTM NĂM 2019" xfId="2360"/>
    <cellStyle name="T_Book1_Du an khoi cong moi nam 2010_Tong hop ra soat von ung 2011 -Chau" xfId="2361"/>
    <cellStyle name="T_Book1_Du an khoi cong moi nam 2010_Tong hop ra soat von ung 2011 -Chau_2.VPĐP-BIỂU MẪU BÁO CÁO NTM NĂM 2019" xfId="2362"/>
    <cellStyle name="T_Book1_Du an khoi cong moi nam 2010_Tong hop ra soat von ung 2011 -Chau_BC THEO CV SỐ 1158 cung cấp số liệu DA đầu tư (1) (1)" xfId="2363"/>
    <cellStyle name="T_Book1_Du an khoi cong moi nam 2010_Tong hop ra soat von ung 2011 -Chau_BC THEO CV SỐ 1158 cung cấp số liệu DA đầu tư (1) (1)_2.VPĐP-BIỂU MẪU BÁO CÁO NTM NĂM 2019" xfId="2364"/>
    <cellStyle name="T_Book1_Du an khoi cong moi nam 2010_Tong hop -Yte-Giao thong-Thuy loi-24-6" xfId="2365"/>
    <cellStyle name="T_Book1_Du an khoi cong moi nam 2010_Tong hop -Yte-Giao thong-Thuy loi-24-6_2.VPĐP-BIỂU MẪU BÁO CÁO NTM NĂM 2019" xfId="2366"/>
    <cellStyle name="T_Book1_Du an khoi cong moi nam 2010_Tong hop -Yte-Giao thong-Thuy loi-24-6_BC THEO CV SỐ 1158 cung cấp số liệu DA đầu tư (1) (1)" xfId="2367"/>
    <cellStyle name="T_Book1_Du an khoi cong moi nam 2010_Tong hop -Yte-Giao thong-Thuy loi-24-6_BC THEO CV SỐ 1158 cung cấp số liệu DA đầu tư (1) (1)_2.VPĐP-BIỂU MẪU BÁO CÁO NTM NĂM 2019" xfId="2368"/>
    <cellStyle name="T_Book1_Du toan khao sat (bo sung 2009)" xfId="2369"/>
    <cellStyle name="T_Book1_Du toan khao sat (bo sung 2009)_2.VPĐP-BIỂU MẪU BÁO CÁO NTM NĂM 2019" xfId="2370"/>
    <cellStyle name="T_Book1_Du toan khao sat (bo sung 2009)_BC THEO CV SỐ 1158 cung cấp số liệu DA đầu tư (1) (1)" xfId="2371"/>
    <cellStyle name="T_Book1_Hang Tom goi9 9-07(Cau 12 sua)" xfId="2372"/>
    <cellStyle name="T_Book1_HECO-NR78-Gui a-Vinh(15-5-07)" xfId="2373"/>
    <cellStyle name="T_Book1_HECO-NR78-Gui a-Vinh(15-5-07)_2.VPĐP-BIỂU MẪU BÁO CÁO NTM NĂM 2019" xfId="2374"/>
    <cellStyle name="T_Book1_HECO-NR78-Gui a-Vinh(15-5-07)_BC THEO CV SỐ 1158 cung cấp số liệu DA đầu tư (1) (1)" xfId="2375"/>
    <cellStyle name="T_Book1_Ke hoach 2010 (theo doi)2" xfId="2376"/>
    <cellStyle name="T_Book1_Ke hoach 2010 (theo doi)2_2.VPĐP-BIỂU MẪU BÁO CÁO NTM NĂM 2019" xfId="2377"/>
    <cellStyle name="T_Book1_Ket qua phan bo von nam 2008" xfId="2378"/>
    <cellStyle name="T_Book1_Ket qua phan bo von nam 2008_2.VPĐP-BIỂU MẪU BÁO CÁO NTM NĂM 2019" xfId="2379"/>
    <cellStyle name="T_Book1_KL NT dap nen Dot 3" xfId="2380"/>
    <cellStyle name="T_Book1_KL NT dap nen Dot 3_2.VPĐP-BIỂU MẪU BÁO CÁO NTM NĂM 2019" xfId="2381"/>
    <cellStyle name="T_Book1_KL NT dap nen Dot 3_BC THEO CV SỐ 1158 cung cấp số liệu DA đầu tư (1) (1)" xfId="2382"/>
    <cellStyle name="T_Book1_KL NT dap nen Dot 3_BC THEO CV SỐ 1158 cung cấp số liệu DA đầu tư (1) (1)_2.VPĐP-BIỂU MẪU BÁO CÁO NTM NĂM 2019" xfId="2383"/>
    <cellStyle name="T_Book1_KL NT Dot 3" xfId="2384"/>
    <cellStyle name="T_Book1_KL NT Dot 3_2.VPĐP-BIỂU MẪU BÁO CÁO NTM NĂM 2019" xfId="2385"/>
    <cellStyle name="T_Book1_KL NT Dot 3_BC THEO CV SỐ 1158 cung cấp số liệu DA đầu tư (1) (1)" xfId="2386"/>
    <cellStyle name="T_Book1_KL NT Dot 3_BC THEO CV SỐ 1158 cung cấp số liệu DA đầu tư (1) (1)_2.VPĐP-BIỂU MẪU BÁO CÁO NTM NĂM 2019" xfId="2387"/>
    <cellStyle name="T_Book1_KH XDCB_2008 lan 2 sua ngay 10-11" xfId="2388"/>
    <cellStyle name="T_Book1_KH XDCB_2008 lan 2 sua ngay 10-11_2.VPĐP-BIỂU MẪU BÁO CÁO NTM NĂM 2019" xfId="2389"/>
    <cellStyle name="T_Book1_Khoi luong cac hang muc chi tiet-702" xfId="2390"/>
    <cellStyle name="T_Book1_Khoi luong cac hang muc chi tiet-702_2.VPĐP-BIỂU MẪU BÁO CÁO NTM NĂM 2019" xfId="2391"/>
    <cellStyle name="T_Book1_Khoi luong cac hang muc chi tiet-702_BC THEO CV SỐ 1158 cung cấp số liệu DA đầu tư (1) (1)" xfId="2392"/>
    <cellStyle name="T_Book1_Khoi luong cac hang muc chi tiet-702_BC THEO CV SỐ 1158 cung cấp số liệu DA đầu tư (1) (1)_2.VPĐP-BIỂU MẪU BÁO CÁO NTM NĂM 2019" xfId="2393"/>
    <cellStyle name="T_Book1_Khoi luong chinh Hang Tom" xfId="2394"/>
    <cellStyle name="T_Book1_khoiluongbdacdoa" xfId="2395"/>
    <cellStyle name="T_Book1_khoiluongbdacdoa_2.VPĐP-BIỂU MẪU BÁO CÁO NTM NĂM 2019" xfId="2396"/>
    <cellStyle name="T_Book1_khoiluongbdacdoa_BC THEO CV SỐ 1158 cung cấp số liệu DA đầu tư (1) (1)" xfId="2397"/>
    <cellStyle name="T_Book1_mau bieu doan giam sat 2010 (version 2)" xfId="2398"/>
    <cellStyle name="T_Book1_mau bieu doan giam sat 2010 (version 2)_2.VPĐP-BIỂU MẪU BÁO CÁO NTM NĂM 2019" xfId="2399"/>
    <cellStyle name="T_Book1_mau KL vach son" xfId="2400"/>
    <cellStyle name="T_Book1_mau KL vach son_2.VPĐP-BIỂU MẪU BÁO CÁO NTM NĂM 2019" xfId="2401"/>
    <cellStyle name="T_Book1_mau KL vach son_BC THEO CV SỐ 1158 cung cấp số liệu DA đầu tư (1) (1)" xfId="2402"/>
    <cellStyle name="T_Book1_mau KL vach son_BC THEO CV SỐ 1158 cung cấp số liệu DA đầu tư (1) (1)_2.VPĐP-BIỂU MẪU BÁO CÁO NTM NĂM 2019" xfId="2403"/>
    <cellStyle name="T_Book1_Nhu cau von ung truoc 2011 Tha h Hoa + Nge An gui TW" xfId="2404"/>
    <cellStyle name="T_Book1_Nhu cau von ung truoc 2011 Tha h Hoa + Nge An gui TW_2.VPĐP-BIỂU MẪU BÁO CÁO NTM NĂM 2019" xfId="2405"/>
    <cellStyle name="T_Book1_Nhu cau von ung truoc 2011 Tha h Hoa + Nge An gui TW_BC THEO CV SỐ 1158 cung cấp số liệu DA đầu tư (1) (1)" xfId="2406"/>
    <cellStyle name="T_Book1_QD UBND tinh" xfId="2407"/>
    <cellStyle name="T_Book1_QD UBND tinh_2.VPĐP-BIỂU MẪU BÁO CÁO NTM NĂM 2019" xfId="2408"/>
    <cellStyle name="T_Book1_San sat hach moi" xfId="2409"/>
    <cellStyle name="T_Book1_San sat hach moi_2.VPĐP-BIỂU MẪU BÁO CÁO NTM NĂM 2019" xfId="2410"/>
    <cellStyle name="T_Book1_San sat hach moi_BC THEO CV SỐ 1158 cung cấp số liệu DA đầu tư (1) (1)" xfId="2411"/>
    <cellStyle name="T_Book1_Tong hop 3 tinh (11_5)-TTH-QN-QT" xfId="2412"/>
    <cellStyle name="T_Book1_Tong hop 3 tinh (11_5)-TTH-QN-QT_2.VPĐP-BIỂU MẪU BÁO CÁO NTM NĂM 2019" xfId="2413"/>
    <cellStyle name="T_Book1_Tong hop 3 tinh (11_5)-TTH-QN-QT_BC THEO CV SỐ 1158 cung cấp số liệu DA đầu tư (1) (1)" xfId="2414"/>
    <cellStyle name="T_Book1_Tong hop 3 tinh (11_5)-TTH-QN-QT_BC THEO CV SỐ 1158 cung cấp số liệu DA đầu tư (1) (1)_2.VPĐP-BIỂU MẪU BÁO CÁO NTM NĂM 2019" xfId="2415"/>
    <cellStyle name="T_Book1_Thiet bi" xfId="2416"/>
    <cellStyle name="T_Book1_Thong ke cong" xfId="2417"/>
    <cellStyle name="T_Book1_Thong ke cong_2.VPĐP-BIỂU MẪU BÁO CÁO NTM NĂM 2019" xfId="2418"/>
    <cellStyle name="T_Book1_Thong ke cong_BC THEO CV SỐ 1158 cung cấp số liệu DA đầu tư (1) (1)" xfId="2419"/>
    <cellStyle name="T_Book1_ung 2011 - 11-6-Thanh hoa-Nghe an" xfId="2420"/>
    <cellStyle name="T_Book1_ung 2011 - 11-6-Thanh hoa-Nghe an_2.VPĐP-BIỂU MẪU BÁO CÁO NTM NĂM 2019" xfId="2421"/>
    <cellStyle name="T_Book1_ung 2011 - 11-6-Thanh hoa-Nghe an_BC THEO CV SỐ 1158 cung cấp số liệu DA đầu tư (1) (1)" xfId="2422"/>
    <cellStyle name="T_Book1_ung truoc 2011 NSTW Thanh Hoa + Nge An gui Thu 12-5" xfId="2423"/>
    <cellStyle name="T_Book1_ung truoc 2011 NSTW Thanh Hoa + Nge An gui Thu 12-5_2.VPĐP-BIỂU MẪU BÁO CÁO NTM NĂM 2019" xfId="2424"/>
    <cellStyle name="T_Book1_ung truoc 2011 NSTW Thanh Hoa + Nge An gui Thu 12-5_BC THEO CV SỐ 1158 cung cấp số liệu DA đầu tư (1) (1)" xfId="2425"/>
    <cellStyle name="T_Book1_VBPL kiểm toán Đầu tư XDCB 2010" xfId="2426"/>
    <cellStyle name="T_Book1_Worksheet in D: My Documents Luc Van ban xu ly Nam 2011 Bao cao ra soat tam ung TPCP" xfId="2427"/>
    <cellStyle name="T_Book1_Worksheet in D: My Documents Luc Van ban xu ly Nam 2011 Bao cao ra soat tam ung TPCP_2.VPĐP-BIỂU MẪU BÁO CÁO NTM NĂM 2019" xfId="2428"/>
    <cellStyle name="T_CDKT" xfId="2429"/>
    <cellStyle name="T_CDKT_2.VPĐP-BIỂU MẪU BÁO CÁO NTM NĂM 2019" xfId="2430"/>
    <cellStyle name="T_CDKT_BC THEO CV SỐ 1158 cung cấp số liệu DA đầu tư (1) (1)" xfId="2431"/>
    <cellStyle name="T_Copy (13) of Copy of Copy of Copy of Bang tinh kinh phi ho tro thu nam 2008" xfId="2432"/>
    <cellStyle name="T_Copy (13) of Copy of Copy of Copy of Bang tinh kinh phi ho tro thu nam 2008_2.VPĐP-BIỂU MẪU BÁO CÁO NTM NĂM 2019" xfId="2433"/>
    <cellStyle name="T_Copy of Bao cao  XDCB 7 thang nam 2008_So KH&amp;DT SUA" xfId="2434"/>
    <cellStyle name="T_Copy of Bao cao  XDCB 7 thang nam 2008_So KH&amp;DT SUA_2.VPĐP-BIỂU MẪU BÁO CÁO NTM NĂM 2019" xfId="2435"/>
    <cellStyle name="T_Copy of Bao cao  XDCB 7 thang nam 2008_So KH&amp;DT SUA_bieu tong hop" xfId="2436"/>
    <cellStyle name="T_Copy of Bao cao  XDCB 7 thang nam 2008_So KH&amp;DT SUA_bieu tong hop_2.VPĐP-BIỂU MẪU BÁO CÁO NTM NĂM 2019" xfId="2437"/>
    <cellStyle name="T_Copy of Bao cao  XDCB 7 thang nam 2008_So KH&amp;DT SUA_bieu tong hop_BC THEO CV SỐ 1158 cung cấp số liệu DA đầu tư (1) (1)" xfId="2438"/>
    <cellStyle name="T_Copy of Bao cao  XDCB 7 thang nam 2008_So KH&amp;DT SUA_bieu tong hop_BC THEO CV SỐ 1158 cung cấp số liệu DA đầu tư (1) (1)_2.VPĐP-BIỂU MẪU BÁO CÁO NTM NĂM 2019" xfId="2439"/>
    <cellStyle name="T_Copy of Bao cao  XDCB 7 thang nam 2008_So KH&amp;DT SUA_Tong hop ra soat von ung 2011 -Chau" xfId="2440"/>
    <cellStyle name="T_Copy of Bao cao  XDCB 7 thang nam 2008_So KH&amp;DT SUA_Tong hop ra soat von ung 2011 -Chau_2.VPĐP-BIỂU MẪU BÁO CÁO NTM NĂM 2019" xfId="2441"/>
    <cellStyle name="T_Copy of Bao cao  XDCB 7 thang nam 2008_So KH&amp;DT SUA_Tong hop ra soat von ung 2011 -Chau_BC THEO CV SỐ 1158 cung cấp số liệu DA đầu tư (1) (1)" xfId="2442"/>
    <cellStyle name="T_Copy of Bao cao  XDCB 7 thang nam 2008_So KH&amp;DT SUA_Tong hop ra soat von ung 2011 -Chau_BC THEO CV SỐ 1158 cung cấp số liệu DA đầu tư (1) (1)_2.VPĐP-BIỂU MẪU BÁO CÁO NTM NĂM 2019" xfId="2443"/>
    <cellStyle name="T_Copy of Bao cao  XDCB 7 thang nam 2008_So KH&amp;DT SUA_Tong hop -Yte-Giao thong-Thuy loi-24-6" xfId="2444"/>
    <cellStyle name="T_Copy of Bao cao  XDCB 7 thang nam 2008_So KH&amp;DT SUA_Tong hop -Yte-Giao thong-Thuy loi-24-6_2.VPĐP-BIỂU MẪU BÁO CÁO NTM NĂM 2019" xfId="2445"/>
    <cellStyle name="T_Copy of Bao cao  XDCB 7 thang nam 2008_So KH&amp;DT SUA_Tong hop -Yte-Giao thong-Thuy loi-24-6_BC THEO CV SỐ 1158 cung cấp số liệu DA đầu tư (1) (1)" xfId="2446"/>
    <cellStyle name="T_Copy of Bao cao  XDCB 7 thang nam 2008_So KH&amp;DT SUA_Tong hop -Yte-Giao thong-Thuy loi-24-6_BC THEO CV SỐ 1158 cung cấp số liệu DA đầu tư (1) (1)_2.VPĐP-BIỂU MẪU BÁO CÁO NTM NĂM 2019" xfId="2447"/>
    <cellStyle name="T_Copy of KS Du an dau tu" xfId="2448"/>
    <cellStyle name="T_Copy of KS Du an dau tu_2.VPĐP-BIỂU MẪU BÁO CÁO NTM NĂM 2019" xfId="2449"/>
    <cellStyle name="T_Copy of KS Du an dau tu_BC THEO CV SỐ 1158 cung cấp số liệu DA đầu tư (1) (1)" xfId="2450"/>
    <cellStyle name="T_Cost for DD (summary)" xfId="2451"/>
    <cellStyle name="T_Cost for DD (summary)_2.VPĐP-BIỂU MẪU BÁO CÁO NTM NĂM 2019" xfId="2452"/>
    <cellStyle name="T_Cost for DD (summary)_BC THEO CV SỐ 1158 cung cấp số liệu DA đầu tư (1) (1)" xfId="2453"/>
    <cellStyle name="T_CPK" xfId="2454"/>
    <cellStyle name="T_CPK_2.VPĐP-BIỂU MẪU BÁO CÁO NTM NĂM 2019" xfId="2455"/>
    <cellStyle name="T_CPK_BC THEO CV SỐ 1158 cung cấp số liệu DA đầu tư (1) (1)" xfId="2456"/>
    <cellStyle name="T_CTMTQG 2008" xfId="2457"/>
    <cellStyle name="T_CTMTQG 2008_2.VPĐP-BIỂU MẪU BÁO CÁO NTM NĂM 2019" xfId="2458"/>
    <cellStyle name="T_CTMTQG 2008_Bieu mau danh muc du an thuoc CTMTQG nam 2008" xfId="2459"/>
    <cellStyle name="T_CTMTQG 2008_Bieu mau danh muc du an thuoc CTMTQG nam 2008_2.VPĐP-BIỂU MẪU BÁO CÁO NTM NĂM 2019" xfId="2460"/>
    <cellStyle name="T_CTMTQG 2008_Hi-Tong hop KQ phan bo KH nam 08- LD fong giao 15-11-08" xfId="2461"/>
    <cellStyle name="T_CTMTQG 2008_Hi-Tong hop KQ phan bo KH nam 08- LD fong giao 15-11-08_2.VPĐP-BIỂU MẪU BÁO CÁO NTM NĂM 2019" xfId="2462"/>
    <cellStyle name="T_CTMTQG 2008_Ket qua thuc hien nam 2008" xfId="2463"/>
    <cellStyle name="T_CTMTQG 2008_Ket qua thuc hien nam 2008_2.VPĐP-BIỂU MẪU BÁO CÁO NTM NĂM 2019" xfId="2464"/>
    <cellStyle name="T_CTMTQG 2008_KH XDCB_2008 lan 1" xfId="2465"/>
    <cellStyle name="T_CTMTQG 2008_KH XDCB_2008 lan 1 sua ngay 27-10" xfId="2466"/>
    <cellStyle name="T_CTMTQG 2008_KH XDCB_2008 lan 1 sua ngay 27-10_2.VPĐP-BIỂU MẪU BÁO CÁO NTM NĂM 2019" xfId="2467"/>
    <cellStyle name="T_CTMTQG 2008_KH XDCB_2008 lan 1_2.VPĐP-BIỂU MẪU BÁO CÁO NTM NĂM 2019" xfId="2468"/>
    <cellStyle name="T_CTMTQG 2008_KH XDCB_2008 lan 2 sua ngay 10-11" xfId="2469"/>
    <cellStyle name="T_CTMTQG 2008_KH XDCB_2008 lan 2 sua ngay 10-11_2.VPĐP-BIỂU MẪU BÁO CÁO NTM NĂM 2019" xfId="2470"/>
    <cellStyle name="T_Chuan bi dau tu nam 2008" xfId="2471"/>
    <cellStyle name="T_Chuan bi dau tu nam 2008_2.VPĐP-BIỂU MẪU BÁO CÁO NTM NĂM 2019" xfId="2472"/>
    <cellStyle name="T_Chuan bi dau tu nam 2008_bieu tong hop" xfId="2473"/>
    <cellStyle name="T_Chuan bi dau tu nam 2008_bieu tong hop_2.VPĐP-BIỂU MẪU BÁO CÁO NTM NĂM 2019" xfId="2474"/>
    <cellStyle name="T_Chuan bi dau tu nam 2008_bieu tong hop_BC THEO CV SỐ 1158 cung cấp số liệu DA đầu tư (1) (1)" xfId="2475"/>
    <cellStyle name="T_Chuan bi dau tu nam 2008_bieu tong hop_BC THEO CV SỐ 1158 cung cấp số liệu DA đầu tư (1) (1)_2.VPĐP-BIỂU MẪU BÁO CÁO NTM NĂM 2019" xfId="2476"/>
    <cellStyle name="T_Chuan bi dau tu nam 2008_Tong hop ra soat von ung 2011 -Chau" xfId="2477"/>
    <cellStyle name="T_Chuan bi dau tu nam 2008_Tong hop ra soat von ung 2011 -Chau_2.VPĐP-BIỂU MẪU BÁO CÁO NTM NĂM 2019" xfId="2478"/>
    <cellStyle name="T_Chuan bi dau tu nam 2008_Tong hop ra soat von ung 2011 -Chau_BC THEO CV SỐ 1158 cung cấp số liệu DA đầu tư (1) (1)" xfId="2479"/>
    <cellStyle name="T_Chuan bi dau tu nam 2008_Tong hop ra soat von ung 2011 -Chau_BC THEO CV SỐ 1158 cung cấp số liệu DA đầu tư (1) (1)_2.VPĐP-BIỂU MẪU BÁO CÁO NTM NĂM 2019" xfId="2480"/>
    <cellStyle name="T_Chuan bi dau tu nam 2008_Tong hop -Yte-Giao thong-Thuy loi-24-6" xfId="2481"/>
    <cellStyle name="T_Chuan bi dau tu nam 2008_Tong hop -Yte-Giao thong-Thuy loi-24-6_2.VPĐP-BIỂU MẪU BÁO CÁO NTM NĂM 2019" xfId="2482"/>
    <cellStyle name="T_Chuan bi dau tu nam 2008_Tong hop -Yte-Giao thong-Thuy loi-24-6_BC THEO CV SỐ 1158 cung cấp số liệu DA đầu tư (1) (1)" xfId="2483"/>
    <cellStyle name="T_Chuan bi dau tu nam 2008_Tong hop -Yte-Giao thong-Thuy loi-24-6_BC THEO CV SỐ 1158 cung cấp số liệu DA đầu tư (1) (1)_2.VPĐP-BIỂU MẪU BÁO CÁO NTM NĂM 2019" xfId="2484"/>
    <cellStyle name="T_DT972000" xfId="2485"/>
    <cellStyle name="T_DTDuong dong tien -sua tham tra 2009 - luong 650" xfId="2486"/>
    <cellStyle name="T_DTDuong dong tien -sua tham tra 2009 - luong 650_2.VPĐP-BIỂU MẪU BÁO CÁO NTM NĂM 2019" xfId="2487"/>
    <cellStyle name="T_DTDuong dong tien -sua tham tra 2009 - luong 650_BC THEO CV SỐ 1158 cung cấp số liệu DA đầu tư (1) (1)" xfId="2488"/>
    <cellStyle name="T_dtTL598G1." xfId="2489"/>
    <cellStyle name="T_dtTL598G1._2.VPĐP-BIỂU MẪU BÁO CÁO NTM NĂM 2019" xfId="2490"/>
    <cellStyle name="T_dtTL598G1._BC THEO CV SỐ 1158 cung cấp số liệu DA đầu tư (1) (1)" xfId="2491"/>
    <cellStyle name="T_dtTL598G1._BC THEO CV SỐ 1158 cung cấp số liệu DA đầu tư (1) (1)_2.VPĐP-BIỂU MẪU BÁO CÁO NTM NĂM 2019" xfId="2492"/>
    <cellStyle name="T_Du an khoi cong moi nam 2010" xfId="2493"/>
    <cellStyle name="T_Du an khoi cong moi nam 2010_2.VPĐP-BIỂU MẪU BÁO CÁO NTM NĂM 2019" xfId="2494"/>
    <cellStyle name="T_Du an khoi cong moi nam 2010_bieu tong hop" xfId="2495"/>
    <cellStyle name="T_Du an khoi cong moi nam 2010_bieu tong hop_2.VPĐP-BIỂU MẪU BÁO CÁO NTM NĂM 2019" xfId="2496"/>
    <cellStyle name="T_Du an khoi cong moi nam 2010_bieu tong hop_BC THEO CV SỐ 1158 cung cấp số liệu DA đầu tư (1) (1)" xfId="2497"/>
    <cellStyle name="T_Du an khoi cong moi nam 2010_bieu tong hop_BC THEO CV SỐ 1158 cung cấp số liệu DA đầu tư (1) (1)_2.VPĐP-BIỂU MẪU BÁO CÁO NTM NĂM 2019" xfId="2498"/>
    <cellStyle name="T_Du an khoi cong moi nam 2010_Tong hop ra soat von ung 2011 -Chau" xfId="2499"/>
    <cellStyle name="T_Du an khoi cong moi nam 2010_Tong hop ra soat von ung 2011 -Chau_2.VPĐP-BIỂU MẪU BÁO CÁO NTM NĂM 2019" xfId="2500"/>
    <cellStyle name="T_Du an khoi cong moi nam 2010_Tong hop ra soat von ung 2011 -Chau_BC THEO CV SỐ 1158 cung cấp số liệu DA đầu tư (1) (1)" xfId="2501"/>
    <cellStyle name="T_Du an khoi cong moi nam 2010_Tong hop ra soat von ung 2011 -Chau_BC THEO CV SỐ 1158 cung cấp số liệu DA đầu tư (1) (1)_2.VPĐP-BIỂU MẪU BÁO CÁO NTM NĂM 2019" xfId="2502"/>
    <cellStyle name="T_Du an khoi cong moi nam 2010_Tong hop -Yte-Giao thong-Thuy loi-24-6" xfId="2503"/>
    <cellStyle name="T_Du an khoi cong moi nam 2010_Tong hop -Yte-Giao thong-Thuy loi-24-6_2.VPĐP-BIỂU MẪU BÁO CÁO NTM NĂM 2019" xfId="2504"/>
    <cellStyle name="T_Du an khoi cong moi nam 2010_Tong hop -Yte-Giao thong-Thuy loi-24-6_BC THEO CV SỐ 1158 cung cấp số liệu DA đầu tư (1) (1)" xfId="2505"/>
    <cellStyle name="T_Du an khoi cong moi nam 2010_Tong hop -Yte-Giao thong-Thuy loi-24-6_BC THEO CV SỐ 1158 cung cấp số liệu DA đầu tư (1) (1)_2.VPĐP-BIỂU MẪU BÁO CÁO NTM NĂM 2019" xfId="2506"/>
    <cellStyle name="T_DU AN TKQH VA CHUAN BI DAU TU NAM 2007 sua ngay 9-11" xfId="2507"/>
    <cellStyle name="T_DU AN TKQH VA CHUAN BI DAU TU NAM 2007 sua ngay 9-11_2.VPĐP-BIỂU MẪU BÁO CÁO NTM NĂM 2019" xfId="2508"/>
    <cellStyle name="T_DU AN TKQH VA CHUAN BI DAU TU NAM 2007 sua ngay 9-11_Bieu mau danh muc du an thuoc CTMTQG nam 2008" xfId="2509"/>
    <cellStyle name="T_DU AN TKQH VA CHUAN BI DAU TU NAM 2007 sua ngay 9-11_Bieu mau danh muc du an thuoc CTMTQG nam 2008_2.VPĐP-BIỂU MẪU BÁO CÁO NTM NĂM 2019" xfId="2510"/>
    <cellStyle name="T_DU AN TKQH VA CHUAN BI DAU TU NAM 2007 sua ngay 9-11_Bieu mau danh muc du an thuoc CTMTQG nam 2008_bieu tong hop" xfId="2511"/>
    <cellStyle name="T_DU AN TKQH VA CHUAN BI DAU TU NAM 2007 sua ngay 9-11_Bieu mau danh muc du an thuoc CTMTQG nam 2008_bieu tong hop_2.VPĐP-BIỂU MẪU BÁO CÁO NTM NĂM 2019" xfId="2512"/>
    <cellStyle name="T_DU AN TKQH VA CHUAN BI DAU TU NAM 2007 sua ngay 9-11_Bieu mau danh muc du an thuoc CTMTQG nam 2008_bieu tong hop_BC THEO CV SỐ 1158 cung cấp số liệu DA đầu tư (1) (1)" xfId="2513"/>
    <cellStyle name="T_DU AN TKQH VA CHUAN BI DAU TU NAM 2007 sua ngay 9-11_Bieu mau danh muc du an thuoc CTMTQG nam 2008_bieu tong hop_BC THEO CV SỐ 1158 cung cấp số liệu DA đầu tư (1) (1)_2.VPĐP-BIỂU MẪU BÁO CÁO NTM NĂM 2019" xfId="2514"/>
    <cellStyle name="T_DU AN TKQH VA CHUAN BI DAU TU NAM 2007 sua ngay 9-11_Bieu mau danh muc du an thuoc CTMTQG nam 2008_Tong hop ra soat von ung 2011 -Chau" xfId="2515"/>
    <cellStyle name="T_DU AN TKQH VA CHUAN BI DAU TU NAM 2007 sua ngay 9-11_Bieu mau danh muc du an thuoc CTMTQG nam 2008_Tong hop ra soat von ung 2011 -Chau_2.VPĐP-BIỂU MẪU BÁO CÁO NTM NĂM 2019" xfId="2516"/>
    <cellStyle name="T_DU AN TKQH VA CHUAN BI DAU TU NAM 2007 sua ngay 9-11_Bieu mau danh muc du an thuoc CTMTQG nam 2008_Tong hop ra soat von ung 2011 -Chau_BC THEO CV SỐ 1158 cung cấp số liệu DA đầu tư (1) (1)" xfId="2517"/>
    <cellStyle name="T_DU AN TKQH VA CHUAN BI DAU TU NAM 2007 sua ngay 9-11_Bieu mau danh muc du an thuoc CTMTQG nam 2008_Tong hop ra soat von ung 2011 -Chau_BC THEO CV SỐ 1158 cung cấp số liệu DA đầu tư (1) (1)_2.VPĐP-BIỂU MẪU BÁO CÁO NTM NĂM 2019" xfId="2518"/>
    <cellStyle name="T_DU AN TKQH VA CHUAN BI DAU TU NAM 2007 sua ngay 9-11_Bieu mau danh muc du an thuoc CTMTQG nam 2008_Tong hop -Yte-Giao thong-Thuy loi-24-6" xfId="2519"/>
    <cellStyle name="T_DU AN TKQH VA CHUAN BI DAU TU NAM 2007 sua ngay 9-11_Bieu mau danh muc du an thuoc CTMTQG nam 2008_Tong hop -Yte-Giao thong-Thuy loi-24-6_2.VPĐP-BIỂU MẪU BÁO CÁO NTM NĂM 2019" xfId="2520"/>
    <cellStyle name="T_DU AN TKQH VA CHUAN BI DAU TU NAM 2007 sua ngay 9-11_Bieu mau danh muc du an thuoc CTMTQG nam 2008_Tong hop -Yte-Giao thong-Thuy loi-24-6_BC THEO CV SỐ 1158 cung cấp số liệu DA đầu tư (1) (1)" xfId="2521"/>
    <cellStyle name="T_DU AN TKQH VA CHUAN BI DAU TU NAM 2007 sua ngay 9-11_Bieu mau danh muc du an thuoc CTMTQG nam 2008_Tong hop -Yte-Giao thong-Thuy loi-24-6_BC THEO CV SỐ 1158 cung cấp số liệu DA đầu tư (1) (1)_2.VPĐP-BIỂU MẪU BÁO CÁO NTM NĂM 2019" xfId="2522"/>
    <cellStyle name="T_DU AN TKQH VA CHUAN BI DAU TU NAM 2007 sua ngay 9-11_Du an khoi cong moi nam 2010" xfId="2523"/>
    <cellStyle name="T_DU AN TKQH VA CHUAN BI DAU TU NAM 2007 sua ngay 9-11_Du an khoi cong moi nam 2010_2.VPĐP-BIỂU MẪU BÁO CÁO NTM NĂM 2019" xfId="2524"/>
    <cellStyle name="T_DU AN TKQH VA CHUAN BI DAU TU NAM 2007 sua ngay 9-11_Du an khoi cong moi nam 2010_bieu tong hop" xfId="2525"/>
    <cellStyle name="T_DU AN TKQH VA CHUAN BI DAU TU NAM 2007 sua ngay 9-11_Du an khoi cong moi nam 2010_bieu tong hop_2.VPĐP-BIỂU MẪU BÁO CÁO NTM NĂM 2019" xfId="2526"/>
    <cellStyle name="T_DU AN TKQH VA CHUAN BI DAU TU NAM 2007 sua ngay 9-11_Du an khoi cong moi nam 2010_bieu tong hop_BC THEO CV SỐ 1158 cung cấp số liệu DA đầu tư (1) (1)" xfId="2527"/>
    <cellStyle name="T_DU AN TKQH VA CHUAN BI DAU TU NAM 2007 sua ngay 9-11_Du an khoi cong moi nam 2010_bieu tong hop_BC THEO CV SỐ 1158 cung cấp số liệu DA đầu tư (1) (1)_2.VPĐP-BIỂU MẪU BÁO CÁO NTM NĂM 2019" xfId="2528"/>
    <cellStyle name="T_DU AN TKQH VA CHUAN BI DAU TU NAM 2007 sua ngay 9-11_Du an khoi cong moi nam 2010_Tong hop ra soat von ung 2011 -Chau" xfId="2529"/>
    <cellStyle name="T_DU AN TKQH VA CHUAN BI DAU TU NAM 2007 sua ngay 9-11_Du an khoi cong moi nam 2010_Tong hop ra soat von ung 2011 -Chau_2.VPĐP-BIỂU MẪU BÁO CÁO NTM NĂM 2019" xfId="2530"/>
    <cellStyle name="T_DU AN TKQH VA CHUAN BI DAU TU NAM 2007 sua ngay 9-11_Du an khoi cong moi nam 2010_Tong hop ra soat von ung 2011 -Chau_BC THEO CV SỐ 1158 cung cấp số liệu DA đầu tư (1) (1)" xfId="2531"/>
    <cellStyle name="T_DU AN TKQH VA CHUAN BI DAU TU NAM 2007 sua ngay 9-11_Du an khoi cong moi nam 2010_Tong hop ra soat von ung 2011 -Chau_BC THEO CV SỐ 1158 cung cấp số liệu DA đầu tư (1) (1)_2.VPĐP-BIỂU MẪU BÁO CÁO NTM NĂM 2019" xfId="2532"/>
    <cellStyle name="T_DU AN TKQH VA CHUAN BI DAU TU NAM 2007 sua ngay 9-11_Du an khoi cong moi nam 2010_Tong hop -Yte-Giao thong-Thuy loi-24-6" xfId="2533"/>
    <cellStyle name="T_DU AN TKQH VA CHUAN BI DAU TU NAM 2007 sua ngay 9-11_Du an khoi cong moi nam 2010_Tong hop -Yte-Giao thong-Thuy loi-24-6_2.VPĐP-BIỂU MẪU BÁO CÁO NTM NĂM 2019" xfId="2534"/>
    <cellStyle name="T_DU AN TKQH VA CHUAN BI DAU TU NAM 2007 sua ngay 9-11_Du an khoi cong moi nam 2010_Tong hop -Yte-Giao thong-Thuy loi-24-6_BC THEO CV SỐ 1158 cung cấp số liệu DA đầu tư (1) (1)" xfId="2535"/>
    <cellStyle name="T_DU AN TKQH VA CHUAN BI DAU TU NAM 2007 sua ngay 9-11_Du an khoi cong moi nam 2010_Tong hop -Yte-Giao thong-Thuy loi-24-6_BC THEO CV SỐ 1158 cung cấp số liệu DA đầu tư (1) (1)_2.VPĐP-BIỂU MẪU BÁO CÁO NTM NĂM 2019" xfId="2536"/>
    <cellStyle name="T_DU AN TKQH VA CHUAN BI DAU TU NAM 2007 sua ngay 9-11_Ket qua phan bo von nam 2008" xfId="2537"/>
    <cellStyle name="T_DU AN TKQH VA CHUAN BI DAU TU NAM 2007 sua ngay 9-11_Ket qua phan bo von nam 2008_2.VPĐP-BIỂU MẪU BÁO CÁO NTM NĂM 2019" xfId="2538"/>
    <cellStyle name="T_DU AN TKQH VA CHUAN BI DAU TU NAM 2007 sua ngay 9-11_KH XDCB_2008 lan 2 sua ngay 10-11" xfId="2539"/>
    <cellStyle name="T_DU AN TKQH VA CHUAN BI DAU TU NAM 2007 sua ngay 9-11_KH XDCB_2008 lan 2 sua ngay 10-11_2.VPĐP-BIỂU MẪU BÁO CÁO NTM NĂM 2019" xfId="2540"/>
    <cellStyle name="T_du toan dieu chinh  20-8-2006" xfId="2541"/>
    <cellStyle name="T_du toan dieu chinh  20-8-2006_2.VPĐP-BIỂU MẪU BÁO CÁO NTM NĂM 2019" xfId="2542"/>
    <cellStyle name="T_du toan dieu chinh  20-8-2006_BC THEO CV SỐ 1158 cung cấp số liệu DA đầu tư (1) (1)" xfId="2543"/>
    <cellStyle name="T_du toan dieu chinh  20-8-2006_BC THEO CV SỐ 1158 cung cấp số liệu DA đầu tư (1) (1)_2.VPĐP-BIỂU MẪU BÁO CÁO NTM NĂM 2019" xfId="2544"/>
    <cellStyle name="T_Du toan khao sat (bo sung 2009)" xfId="2545"/>
    <cellStyle name="T_Du toan khao sat (bo sung 2009)_2.VPĐP-BIỂU MẪU BÁO CÁO NTM NĂM 2019" xfId="2546"/>
    <cellStyle name="T_Du toan khao sat (bo sung 2009)_BC THEO CV SỐ 1158 cung cấp số liệu DA đầu tư (1) (1)" xfId="2547"/>
    <cellStyle name="T_Du toan khao sat (bo sung 2009)_BC THEO CV SỐ 1158 cung cấp số liệu DA đầu tư (1) (1)_2.VPĐP-BIỂU MẪU BÁO CÁO NTM NĂM 2019" xfId="2548"/>
    <cellStyle name="T_du toan lan 3" xfId="2549"/>
    <cellStyle name="T_du toan lan 3_2.VPĐP-BIỂU MẪU BÁO CÁO NTM NĂM 2019" xfId="2550"/>
    <cellStyle name="T_du toan lan 3_BC THEO CV SỐ 1158 cung cấp số liệu DA đầu tư (1) (1)" xfId="2551"/>
    <cellStyle name="T_Ke hoach KTXH  nam 2009_PKT thang 11 nam 2008" xfId="2552"/>
    <cellStyle name="T_Ke hoach KTXH  nam 2009_PKT thang 11 nam 2008_2.VPĐP-BIỂU MẪU BÁO CÁO NTM NĂM 2019" xfId="2553"/>
    <cellStyle name="T_Ke hoach KTXH  nam 2009_PKT thang 11 nam 2008_bieu tong hop" xfId="2554"/>
    <cellStyle name="T_Ke hoach KTXH  nam 2009_PKT thang 11 nam 2008_bieu tong hop_2.VPĐP-BIỂU MẪU BÁO CÁO NTM NĂM 2019" xfId="2555"/>
    <cellStyle name="T_Ke hoach KTXH  nam 2009_PKT thang 11 nam 2008_bieu tong hop_BC THEO CV SỐ 1158 cung cấp số liệu DA đầu tư (1) (1)" xfId="2556"/>
    <cellStyle name="T_Ke hoach KTXH  nam 2009_PKT thang 11 nam 2008_bieu tong hop_BC THEO CV SỐ 1158 cung cấp số liệu DA đầu tư (1) (1)_2.VPĐP-BIỂU MẪU BÁO CÁO NTM NĂM 2019" xfId="2557"/>
    <cellStyle name="T_Ke hoach KTXH  nam 2009_PKT thang 11 nam 2008_Tong hop ra soat von ung 2011 -Chau" xfId="2558"/>
    <cellStyle name="T_Ke hoach KTXH  nam 2009_PKT thang 11 nam 2008_Tong hop ra soat von ung 2011 -Chau_2.VPĐP-BIỂU MẪU BÁO CÁO NTM NĂM 2019" xfId="2559"/>
    <cellStyle name="T_Ke hoach KTXH  nam 2009_PKT thang 11 nam 2008_Tong hop ra soat von ung 2011 -Chau_BC THEO CV SỐ 1158 cung cấp số liệu DA đầu tư (1) (1)" xfId="2560"/>
    <cellStyle name="T_Ke hoach KTXH  nam 2009_PKT thang 11 nam 2008_Tong hop ra soat von ung 2011 -Chau_BC THEO CV SỐ 1158 cung cấp số liệu DA đầu tư (1) (1)_2.VPĐP-BIỂU MẪU BÁO CÁO NTM NĂM 2019" xfId="2561"/>
    <cellStyle name="T_Ke hoach KTXH  nam 2009_PKT thang 11 nam 2008_Tong hop -Yte-Giao thong-Thuy loi-24-6" xfId="2562"/>
    <cellStyle name="T_Ke hoach KTXH  nam 2009_PKT thang 11 nam 2008_Tong hop -Yte-Giao thong-Thuy loi-24-6_2.VPĐP-BIỂU MẪU BÁO CÁO NTM NĂM 2019" xfId="2563"/>
    <cellStyle name="T_Ke hoach KTXH  nam 2009_PKT thang 11 nam 2008_Tong hop -Yte-Giao thong-Thuy loi-24-6_BC THEO CV SỐ 1158 cung cấp số liệu DA đầu tư (1) (1)" xfId="2564"/>
    <cellStyle name="T_Ke hoach KTXH  nam 2009_PKT thang 11 nam 2008_Tong hop -Yte-Giao thong-Thuy loi-24-6_BC THEO CV SỐ 1158 cung cấp số liệu DA đầu tư (1) (1)_2.VPĐP-BIỂU MẪU BÁO CÁO NTM NĂM 2019" xfId="2565"/>
    <cellStyle name="T_Ket qua dau thau" xfId="2566"/>
    <cellStyle name="T_Ket qua dau thau_2.VPĐP-BIỂU MẪU BÁO CÁO NTM NĂM 2019" xfId="2567"/>
    <cellStyle name="T_Ket qua dau thau_bieu tong hop" xfId="2568"/>
    <cellStyle name="T_Ket qua dau thau_bieu tong hop_2.VPĐP-BIỂU MẪU BÁO CÁO NTM NĂM 2019" xfId="2569"/>
    <cellStyle name="T_Ket qua dau thau_bieu tong hop_BC THEO CV SỐ 1158 cung cấp số liệu DA đầu tư (1) (1)" xfId="2570"/>
    <cellStyle name="T_Ket qua dau thau_bieu tong hop_BC THEO CV SỐ 1158 cung cấp số liệu DA đầu tư (1) (1)_2.VPĐP-BIỂU MẪU BÁO CÁO NTM NĂM 2019" xfId="2571"/>
    <cellStyle name="T_Ket qua dau thau_Tong hop ra soat von ung 2011 -Chau" xfId="2572"/>
    <cellStyle name="T_Ket qua dau thau_Tong hop ra soat von ung 2011 -Chau_2.VPĐP-BIỂU MẪU BÁO CÁO NTM NĂM 2019" xfId="2573"/>
    <cellStyle name="T_Ket qua dau thau_Tong hop ra soat von ung 2011 -Chau_BC THEO CV SỐ 1158 cung cấp số liệu DA đầu tư (1) (1)" xfId="2574"/>
    <cellStyle name="T_Ket qua dau thau_Tong hop ra soat von ung 2011 -Chau_BC THEO CV SỐ 1158 cung cấp số liệu DA đầu tư (1) (1)_2.VPĐP-BIỂU MẪU BÁO CÁO NTM NĂM 2019" xfId="2575"/>
    <cellStyle name="T_Ket qua dau thau_Tong hop -Yte-Giao thong-Thuy loi-24-6" xfId="2576"/>
    <cellStyle name="T_Ket qua dau thau_Tong hop -Yte-Giao thong-Thuy loi-24-6_2.VPĐP-BIỂU MẪU BÁO CÁO NTM NĂM 2019" xfId="2577"/>
    <cellStyle name="T_Ket qua dau thau_Tong hop -Yte-Giao thong-Thuy loi-24-6_BC THEO CV SỐ 1158 cung cấp số liệu DA đầu tư (1) (1)" xfId="2578"/>
    <cellStyle name="T_Ket qua dau thau_Tong hop -Yte-Giao thong-Thuy loi-24-6_BC THEO CV SỐ 1158 cung cấp số liệu DA đầu tư (1) (1)_2.VPĐP-BIỂU MẪU BÁO CÁO NTM NĂM 2019" xfId="2579"/>
    <cellStyle name="T_Ket qua phan bo von nam 2008" xfId="2580"/>
    <cellStyle name="T_Ket qua phan bo von nam 2008_2.VPĐP-BIỂU MẪU BÁO CÁO NTM NĂM 2019" xfId="2581"/>
    <cellStyle name="T_KL NT dap nen Dot 3" xfId="2582"/>
    <cellStyle name="T_KL NT Dot 3" xfId="2583"/>
    <cellStyle name="T_Kl VL ranh" xfId="2584"/>
    <cellStyle name="T_Kl VL ranh_2.VPĐP-BIỂU MẪU BÁO CÁO NTM NĂM 2019" xfId="2585"/>
    <cellStyle name="T_Kl VL ranh_BC THEO CV SỐ 1158 cung cấp số liệu DA đầu tư (1) (1)" xfId="2586"/>
    <cellStyle name="T_Kl VL ranh_BC THEO CV SỐ 1158 cung cấp số liệu DA đầu tư (1) (1)_2.VPĐP-BIỂU MẪU BÁO CÁO NTM NĂM 2019" xfId="2587"/>
    <cellStyle name="T_KLNMD1" xfId="2588"/>
    <cellStyle name="T_KLNMD1_2.VPĐP-BIỂU MẪU BÁO CÁO NTM NĂM 2019" xfId="2589"/>
    <cellStyle name="T_KLNMD1_BC THEO CV SỐ 1158 cung cấp số liệu DA đầu tư (1) (1)" xfId="2590"/>
    <cellStyle name="T_KLNMD1_BC THEO CV SỐ 1158 cung cấp số liệu DA đầu tư (1) (1)_2.VPĐP-BIỂU MẪU BÁO CÁO NTM NĂM 2019" xfId="2591"/>
    <cellStyle name="T_KH XDCB_2008 lan 2 sua ngay 10-11" xfId="2592"/>
    <cellStyle name="T_KH XDCB_2008 lan 2 sua ngay 10-11_2.VPĐP-BIỂU MẪU BÁO CÁO NTM NĂM 2019" xfId="2593"/>
    <cellStyle name="T_Khao satD1" xfId="2594"/>
    <cellStyle name="T_Khao satD1_2.VPĐP-BIỂU MẪU BÁO CÁO NTM NĂM 2019" xfId="2595"/>
    <cellStyle name="T_Khao satD1_BC THEO CV SỐ 1158 cung cấp số liệu DA đầu tư (1) (1)" xfId="2596"/>
    <cellStyle name="T_Khao satD1_BC THEO CV SỐ 1158 cung cấp số liệu DA đầu tư (1) (1)_2.VPĐP-BIỂU MẪU BÁO CÁO NTM NĂM 2019" xfId="2597"/>
    <cellStyle name="T_Khoi luong cac hang muc chi tiet-702" xfId="2598"/>
    <cellStyle name="T_Khoi luong cac hang muc chi tiet-702_2.VPĐP-BIỂU MẪU BÁO CÁO NTM NĂM 2019" xfId="2599"/>
    <cellStyle name="T_Khoi luong cac hang muc chi tiet-702_BC THEO CV SỐ 1158 cung cấp số liệu DA đầu tư (1) (1)" xfId="2600"/>
    <cellStyle name="T_mau bieu doan giam sat 2010 (version 2)" xfId="2601"/>
    <cellStyle name="T_mau bieu doan giam sat 2010 (version 2)_2.VPĐP-BIỂU MẪU BÁO CÁO NTM NĂM 2019" xfId="2602"/>
    <cellStyle name="T_mau bieu so 1" xfId="2603"/>
    <cellStyle name="T_mau bieu so 1_2.VPĐP-BIỂU MẪU BÁO CÁO NTM NĂM 2019" xfId="2604"/>
    <cellStyle name="T_mau KL vach son" xfId="2605"/>
    <cellStyle name="T_mau KL vach son_2.VPĐP-BIỂU MẪU BÁO CÁO NTM NĂM 2019" xfId="2606"/>
    <cellStyle name="T_mau KL vach son_BC THEO CV SỐ 1158 cung cấp số liệu DA đầu tư (1) (1)" xfId="2607"/>
    <cellStyle name="T_Me_Tri_6_07" xfId="2608"/>
    <cellStyle name="T_Me_Tri_6_07_2.VPĐP-BIỂU MẪU BÁO CÁO NTM NĂM 2019" xfId="2609"/>
    <cellStyle name="T_Me_Tri_6_07_BC THEO CV SỐ 1158 cung cấp số liệu DA đầu tư (1) (1)" xfId="2610"/>
    <cellStyle name="T_Me_Tri_6_07_BC THEO CV SỐ 1158 cung cấp số liệu DA đầu tư (1) (1)_2.VPĐP-BIỂU MẪU BÁO CÁO NTM NĂM 2019" xfId="2611"/>
    <cellStyle name="T_N2 thay dat (N1-1)" xfId="2612"/>
    <cellStyle name="T_N2 thay dat (N1-1)_2.VPĐP-BIỂU MẪU BÁO CÁO NTM NĂM 2019" xfId="2613"/>
    <cellStyle name="T_N2 thay dat (N1-1)_BC THEO CV SỐ 1158 cung cấp số liệu DA đầu tư (1) (1)" xfId="2614"/>
    <cellStyle name="T_N2 thay dat (N1-1)_BC THEO CV SỐ 1158 cung cấp số liệu DA đầu tư (1) (1)_2.VPĐP-BIỂU MẪU BÁO CÁO NTM NĂM 2019" xfId="2615"/>
    <cellStyle name="T_PGH DONG A 2012" xfId="2616"/>
    <cellStyle name="T_PGH DONG A 2012_2.VPĐP-BIỂU MẪU BÁO CÁO NTM NĂM 2019" xfId="2617"/>
    <cellStyle name="T_Phuong an can doi nam 2008" xfId="2618"/>
    <cellStyle name="T_Phuong an can doi nam 2008_2.VPĐP-BIỂU MẪU BÁO CÁO NTM NĂM 2019" xfId="2619"/>
    <cellStyle name="T_Phuong an can doi nam 2008_bieu tong hop" xfId="2620"/>
    <cellStyle name="T_Phuong an can doi nam 2008_bieu tong hop_2.VPĐP-BIỂU MẪU BÁO CÁO NTM NĂM 2019" xfId="2621"/>
    <cellStyle name="T_Phuong an can doi nam 2008_bieu tong hop_BC THEO CV SỐ 1158 cung cấp số liệu DA đầu tư (1) (1)" xfId="2622"/>
    <cellStyle name="T_Phuong an can doi nam 2008_bieu tong hop_BC THEO CV SỐ 1158 cung cấp số liệu DA đầu tư (1) (1)_2.VPĐP-BIỂU MẪU BÁO CÁO NTM NĂM 2019" xfId="2623"/>
    <cellStyle name="T_Phuong an can doi nam 2008_Tong hop ra soat von ung 2011 -Chau" xfId="2624"/>
    <cellStyle name="T_Phuong an can doi nam 2008_Tong hop ra soat von ung 2011 -Chau_2.VPĐP-BIỂU MẪU BÁO CÁO NTM NĂM 2019" xfId="2625"/>
    <cellStyle name="T_Phuong an can doi nam 2008_Tong hop ra soat von ung 2011 -Chau_BC THEO CV SỐ 1158 cung cấp số liệu DA đầu tư (1) (1)" xfId="2626"/>
    <cellStyle name="T_Phuong an can doi nam 2008_Tong hop ra soat von ung 2011 -Chau_BC THEO CV SỐ 1158 cung cấp số liệu DA đầu tư (1) (1)_2.VPĐP-BIỂU MẪU BÁO CÁO NTM NĂM 2019" xfId="2627"/>
    <cellStyle name="T_Phuong an can doi nam 2008_Tong hop -Yte-Giao thong-Thuy loi-24-6" xfId="2628"/>
    <cellStyle name="T_Phuong an can doi nam 2008_Tong hop -Yte-Giao thong-Thuy loi-24-6_2.VPĐP-BIỂU MẪU BÁO CÁO NTM NĂM 2019" xfId="2629"/>
    <cellStyle name="T_Phuong an can doi nam 2008_Tong hop -Yte-Giao thong-Thuy loi-24-6_BC THEO CV SỐ 1158 cung cấp số liệu DA đầu tư (1) (1)" xfId="2630"/>
    <cellStyle name="T_Phuong an can doi nam 2008_Tong hop -Yte-Giao thong-Thuy loi-24-6_BC THEO CV SỐ 1158 cung cấp số liệu DA đầu tư (1) (1)_2.VPĐP-BIỂU MẪU BÁO CÁO NTM NĂM 2019" xfId="2631"/>
    <cellStyle name="T_San sat hach moi" xfId="2632"/>
    <cellStyle name="T_San sat hach moi_2.VPĐP-BIỂU MẪU BÁO CÁO NTM NĂM 2019" xfId="2633"/>
    <cellStyle name="T_San sat hach moi_BC THEO CV SỐ 1158 cung cấp số liệu DA đầu tư (1) (1)" xfId="2634"/>
    <cellStyle name="T_San sat hach moi_BC THEO CV SỐ 1158 cung cấp số liệu DA đầu tư (1) (1)_2.VPĐP-BIỂU MẪU BÁO CÁO NTM NĂM 2019" xfId="2635"/>
    <cellStyle name="T_Seagame(BTL)" xfId="2636"/>
    <cellStyle name="T_So GTVT" xfId="2637"/>
    <cellStyle name="T_So GTVT_bieu tong hop" xfId="2638"/>
    <cellStyle name="T_So GTVT_bieu tong hop_2.VPĐP-BIỂU MẪU BÁO CÁO NTM NĂM 2019" xfId="2639"/>
    <cellStyle name="T_So GTVT_bieu tong hop_BC THEO CV SỐ 1158 cung cấp số liệu DA đầu tư (1) (1)" xfId="2640"/>
    <cellStyle name="T_So GTVT_Tong hop ra soat von ung 2011 -Chau" xfId="2641"/>
    <cellStyle name="T_So GTVT_Tong hop ra soat von ung 2011 -Chau_2.VPĐP-BIỂU MẪU BÁO CÁO NTM NĂM 2019" xfId="2642"/>
    <cellStyle name="T_So GTVT_Tong hop ra soat von ung 2011 -Chau_BC THEO CV SỐ 1158 cung cấp số liệu DA đầu tư (1) (1)" xfId="2643"/>
    <cellStyle name="T_So GTVT_Tong hop -Yte-Giao thong-Thuy loi-24-6" xfId="2644"/>
    <cellStyle name="T_So GTVT_Tong hop -Yte-Giao thong-Thuy loi-24-6_2.VPĐP-BIỂU MẪU BÁO CÁO NTM NĂM 2019" xfId="2645"/>
    <cellStyle name="T_So GTVT_Tong hop -Yte-Giao thong-Thuy loi-24-6_BC THEO CV SỐ 1158 cung cấp số liệu DA đầu tư (1) (1)" xfId="2646"/>
    <cellStyle name="T_SS BVTC cau va cong tuyen Le Chan" xfId="2647"/>
    <cellStyle name="T_SS BVTC cau va cong tuyen Le Chan_2.VPĐP-BIỂU MẪU BÁO CÁO NTM NĂM 2019" xfId="2648"/>
    <cellStyle name="T_SS BVTC cau va cong tuyen Le Chan_BC THEO CV SỐ 1158 cung cấp số liệu DA đầu tư (1) (1)" xfId="2649"/>
    <cellStyle name="T_SS BVTC cau va cong tuyen Le Chan_BC THEO CV SỐ 1158 cung cấp số liệu DA đầu tư (1) (1)_2.VPĐP-BIỂU MẪU BÁO CÁO NTM NĂM 2019" xfId="2650"/>
    <cellStyle name="T_Tay Bac 1" xfId="2651"/>
    <cellStyle name="T_Tay Bac 1_2.VPĐP-BIỂU MẪU BÁO CÁO NTM NĂM 2019" xfId="2652"/>
    <cellStyle name="T_Tay Bac 1_Baáo caops quỹ 2017 (3)" xfId="2653"/>
    <cellStyle name="T_Tay Bac 1_Bao cao kiem toan kh 2010" xfId="2654"/>
    <cellStyle name="T_Tay Bac 1_BC THEO CV SỐ 1158 cung cấp số liệu DA đầu tư (1) (1)" xfId="2655"/>
    <cellStyle name="T_Tay Bac 1_Book1" xfId="2656"/>
    <cellStyle name="T_Tay Bac 1_Ke hoach 2010 (theo doi)2" xfId="2657"/>
    <cellStyle name="T_Tay Bac 1_Mau bieu 2.4" xfId="2658"/>
    <cellStyle name="T_Tay Bac 1_Mau bieu 2.5" xfId="2659"/>
    <cellStyle name="T_Tay Bac 1_QD UBND tinh" xfId="2660"/>
    <cellStyle name="T_Tay Bac 1_Worksheet in D: My Documents Luc Van ban xu ly Nam 2011 Bao cao ra soat tam ung TPCP" xfId="2661"/>
    <cellStyle name="T_TDT + duong(8-5-07)" xfId="2662"/>
    <cellStyle name="T_TDT + duong(8-5-07)_2.VPĐP-BIỂU MẪU BÁO CÁO NTM NĂM 2019" xfId="2663"/>
    <cellStyle name="T_TDT + duong(8-5-07)_BC THEO CV SỐ 1158 cung cấp số liệu DA đầu tư (1) (1)" xfId="2664"/>
    <cellStyle name="T_TDT + duong(8-5-07)_BC THEO CV SỐ 1158 cung cấp số liệu DA đầu tư (1) (1)_2.VPĐP-BIỂU MẪU BÁO CÁO NTM NĂM 2019" xfId="2665"/>
    <cellStyle name="T_tien2004" xfId="2666"/>
    <cellStyle name="T_tien2004_2.VPĐP-BIỂU MẪU BÁO CÁO NTM NĂM 2019" xfId="2667"/>
    <cellStyle name="T_tien2004_BC THEO CV SỐ 1158 cung cấp số liệu DA đầu tư (1) (1)" xfId="2668"/>
    <cellStyle name="T_tien2004_BC THEO CV SỐ 1158 cung cấp số liệu DA đầu tư (1) (1)_2.VPĐP-BIỂU MẪU BÁO CÁO NTM NĂM 2019" xfId="2669"/>
    <cellStyle name="T_TKE-ChoDon-sua" xfId="2670"/>
    <cellStyle name="T_TKE-ChoDon-sua_2.VPĐP-BIỂU MẪU BÁO CÁO NTM NĂM 2019" xfId="2671"/>
    <cellStyle name="T_TKE-ChoDon-sua_BC THEO CV SỐ 1158 cung cấp số liệu DA đầu tư (1) (1)" xfId="2672"/>
    <cellStyle name="T_TKE-ChoDon-sua_BC THEO CV SỐ 1158 cung cấp số liệu DA đầu tư (1) (1)_2.VPĐP-BIỂU MẪU BÁO CÁO NTM NĂM 2019" xfId="2673"/>
    <cellStyle name="T_Tong hop 3 tinh (11_5)-TTH-QN-QT" xfId="2674"/>
    <cellStyle name="T_Tong hop 3 tinh (11_5)-TTH-QN-QT_2.VPĐP-BIỂU MẪU BÁO CÁO NTM NĂM 2019" xfId="2675"/>
    <cellStyle name="T_Tong hop 3 tinh (11_5)-TTH-QN-QT_BC THEO CV SỐ 1158 cung cấp số liệu DA đầu tư (1) (1)" xfId="2676"/>
    <cellStyle name="T_TONG HOP DT 2016" xfId="2677"/>
    <cellStyle name="T_TONG HOP DT 2016_2.VPĐP-BIỂU MẪU BÁO CÁO NTM NĂM 2019" xfId="2678"/>
    <cellStyle name="T_Tong hop khoi luong Dot 3" xfId="2679"/>
    <cellStyle name="T_Tong hop khoi luong Dot 3_2.VPĐP-BIỂU MẪU BÁO CÁO NTM NĂM 2019" xfId="2680"/>
    <cellStyle name="T_Tong hop khoi luong Dot 3_BC THEO CV SỐ 1158 cung cấp số liệu DA đầu tư (1) (1)" xfId="2681"/>
    <cellStyle name="T_Tong hop khoi luong Dot 3_BC THEO CV SỐ 1158 cung cấp số liệu DA đầu tư (1) (1)_2.VPĐP-BIỂU MẪU BÁO CÁO NTM NĂM 2019" xfId="2682"/>
    <cellStyle name="T_Tong hop theo doi von TPCP" xfId="2683"/>
    <cellStyle name="T_Tong hop theo doi von TPCP_2.VPĐP-BIỂU MẪU BÁO CÁO NTM NĂM 2019" xfId="2684"/>
    <cellStyle name="T_Tong hop theo doi von TPCP_Bao cao kiem toan kh 2010" xfId="2685"/>
    <cellStyle name="T_Tong hop theo doi von TPCP_Bao cao kiem toan kh 2010_2.VPĐP-BIỂU MẪU BÁO CÁO NTM NĂM 2019" xfId="2686"/>
    <cellStyle name="T_Tong hop theo doi von TPCP_Ke hoach 2010 (theo doi)2" xfId="2687"/>
    <cellStyle name="T_Tong hop theo doi von TPCP_Ke hoach 2010 (theo doi)2_2.VPĐP-BIỂU MẪU BÁO CÁO NTM NĂM 2019" xfId="2688"/>
    <cellStyle name="T_Tong hop theo doi von TPCP_QD UBND tinh" xfId="2689"/>
    <cellStyle name="T_Tong hop theo doi von TPCP_QD UBND tinh_2.VPĐP-BIỂU MẪU BÁO CÁO NTM NĂM 2019" xfId="2690"/>
    <cellStyle name="T_Tong hop theo doi von TPCP_Worksheet in D: My Documents Luc Van ban xu ly Nam 2011 Bao cao ra soat tam ung TPCP" xfId="2691"/>
    <cellStyle name="T_Tong hop theo doi von TPCP_Worksheet in D: My Documents Luc Van ban xu ly Nam 2011 Bao cao ra soat tam ung TPCP_2.VPĐP-BIỂU MẪU BÁO CÁO NTM NĂM 2019" xfId="2692"/>
    <cellStyle name="T_tham_tra_du_toan" xfId="2693"/>
    <cellStyle name="T_tham_tra_du_toan_2.VPĐP-BIỂU MẪU BÁO CÁO NTM NĂM 2019" xfId="2694"/>
    <cellStyle name="T_tham_tra_du_toan_BC THEO CV SỐ 1158 cung cấp số liệu DA đầu tư (1) (1)" xfId="2695"/>
    <cellStyle name="T_tham_tra_du_toan_BC THEO CV SỐ 1158 cung cấp số liệu DA đầu tư (1) (1)_2.VPĐP-BIỂU MẪU BÁO CÁO NTM NĂM 2019" xfId="2696"/>
    <cellStyle name="T_Theo doi thu nop T8" xfId="2697"/>
    <cellStyle name="T_Theo doi thu nop T8_2.VPĐP-BIỂU MẪU BÁO CÁO NTM NĂM 2019" xfId="2698"/>
    <cellStyle name="T_Thiet bi" xfId="2699"/>
    <cellStyle name="T_Thiet bi_2.VPĐP-BIỂU MẪU BÁO CÁO NTM NĂM 2019" xfId="2700"/>
    <cellStyle name="T_Thiet bi_BC THEO CV SỐ 1158 cung cấp số liệu DA đầu tư (1) (1)" xfId="2701"/>
    <cellStyle name="T_THKL 1303" xfId="2702"/>
    <cellStyle name="T_THKL 1303_2.VPĐP-BIỂU MẪU BÁO CÁO NTM NĂM 2019" xfId="2703"/>
    <cellStyle name="T_THKL 1303_BC THEO CV SỐ 1158 cung cấp số liệu DA đầu tư (1) (1)" xfId="2704"/>
    <cellStyle name="T_THKL 1303_BC THEO CV SỐ 1158 cung cấp số liệu DA đầu tư (1) (1)_2.VPĐP-BIỂU MẪU BÁO CÁO NTM NĂM 2019" xfId="2705"/>
    <cellStyle name="T_Thong ke" xfId="2706"/>
    <cellStyle name="T_Thong ke cong" xfId="2707"/>
    <cellStyle name="T_Thong ke cong_2.VPĐP-BIỂU MẪU BÁO CÁO NTM NĂM 2019" xfId="2708"/>
    <cellStyle name="T_Thong ke cong_BC THEO CV SỐ 1158 cung cấp số liệu DA đầu tư (1) (1)" xfId="2709"/>
    <cellStyle name="T_Thong ke cong_BC THEO CV SỐ 1158 cung cấp số liệu DA đầu tư (1) (1)_2.VPĐP-BIỂU MẪU BÁO CÁO NTM NĂM 2019" xfId="2710"/>
    <cellStyle name="T_thong ke giao dan sinh" xfId="2711"/>
    <cellStyle name="T_thong ke giao dan sinh_2.VPĐP-BIỂU MẪU BÁO CÁO NTM NĂM 2019" xfId="2712"/>
    <cellStyle name="T_thong ke giao dan sinh_BC THEO CV SỐ 1158 cung cấp số liệu DA đầu tư (1) (1)" xfId="2713"/>
    <cellStyle name="T_thong ke giao dan sinh_BC THEO CV SỐ 1158 cung cấp số liệu DA đầu tư (1) (1)_2.VPĐP-BIỂU MẪU BÁO CÁO NTM NĂM 2019" xfId="2714"/>
    <cellStyle name="T_Thong ke_2.VPĐP-BIỂU MẪU BÁO CÁO NTM NĂM 2019" xfId="2715"/>
    <cellStyle name="T_Thong ke_BC THEO CV SỐ 1158 cung cấp số liệu DA đầu tư (1) (1)" xfId="2716"/>
    <cellStyle name="T_Thong ke_BC THEO CV SỐ 1158 cung cấp số liệu DA đầu tư (1) (1)_2.VPĐP-BIỂU MẪU BÁO CÁO NTM NĂM 2019" xfId="2717"/>
    <cellStyle name="T_VBPL kiểm toán Đầu tư XDCB 2010" xfId="2718"/>
    <cellStyle name="T_VBPL kiểm toán Đầu tư XDCB 2010_2.VPĐP-BIỂU MẪU BÁO CÁO NTM NĂM 2019" xfId="2719"/>
    <cellStyle name="T_VBPL kiểm toán Đầu tư XDCB 2010_BC THEO CV SỐ 1158 cung cấp số liệu DA đầu tư (1) (1)" xfId="2720"/>
    <cellStyle name="T_VBPL kiểm toán Đầu tư XDCB 2010_BC THEO CV SỐ 1158 cung cấp số liệu DA đầu tư (1) (1)_2.VPĐP-BIỂU MẪU BÁO CÁO NTM NĂM 2019" xfId="2721"/>
    <cellStyle name="T_Worksheet in D: ... Hoan thien 5goi theo KL cu 28-06 4.Cong 5goi Coc 33-Km1+490.13 Cong coc 33-km1+490.13" xfId="2722"/>
    <cellStyle name="T_Worksheet in D: ... Hoan thien 5goi theo KL cu 28-06 4.Cong 5goi Coc 33-Km1+490.13 Cong coc 33-km1+490.13_2.VPĐP-BIỂU MẪU BÁO CÁO NTM NĂM 2019" xfId="2723"/>
    <cellStyle name="T_Worksheet in D: ... Hoan thien 5goi theo KL cu 28-06 4.Cong 5goi Coc 33-Km1+490.13 Cong coc 33-km1+490.13_BC THEO CV SỐ 1158 cung cấp số liệu DA đầu tư (1) (1)" xfId="2724"/>
    <cellStyle name="T_Worksheet in D: ... Hoan thien 5goi theo KL cu 28-06 4.Cong 5goi Coc 33-Km1+490.13 Cong coc 33-km1+490.13_BC THEO CV SỐ 1158 cung cấp số liệu DA đầu tư (1) (1)_2.VPĐP-BIỂU MẪU BÁO CÁO NTM NĂM 2019" xfId="2725"/>
    <cellStyle name="T_ÿÿÿÿÿ" xfId="2726"/>
    <cellStyle name="T_ÿÿÿÿÿ_2.VPĐP-BIỂU MẪU BÁO CÁO NTM NĂM 2019" xfId="2727"/>
    <cellStyle name="T_ÿÿÿÿÿ_BC THEO CV SỐ 1158 cung cấp số liệu DA đầu tư (1) (1)" xfId="2728"/>
    <cellStyle name="T_ÿÿÿÿÿ_BC THEO CV SỐ 1158 cung cấp số liệu DA đầu tư (1) (1)_2.VPĐP-BIỂU MẪU BÁO CÁO NTM NĂM 2019" xfId="2729"/>
    <cellStyle name="T_" xfId="2730"/>
    <cellStyle name="T__2.VPĐP-BIỂU MẪU BÁO CÁO NTM NĂM 2019" xfId="2731"/>
    <cellStyle name="Tentruong" xfId="2732"/>
    <cellStyle name="Text" xfId="2733"/>
    <cellStyle name="Text Indent A" xfId="2734"/>
    <cellStyle name="Text Indent B" xfId="2735"/>
    <cellStyle name="Text Indent C" xfId="2736"/>
    <cellStyle name="Text_Bao cao doan cong tac cua Bo thang 4-2010" xfId="2737"/>
    <cellStyle name="Tien1" xfId="2738"/>
    <cellStyle name="Tiêu đề" xfId="2739"/>
    <cellStyle name="Times New Roman" xfId="2740"/>
    <cellStyle name="Tính toán" xfId="2741"/>
    <cellStyle name="tit1" xfId="2742"/>
    <cellStyle name="tit2" xfId="2743"/>
    <cellStyle name="tit3" xfId="2744"/>
    <cellStyle name="tit4" xfId="2745"/>
    <cellStyle name="Title 2" xfId="2747"/>
    <cellStyle name="Title 3" xfId="2746"/>
    <cellStyle name="Tongcong" xfId="2748"/>
    <cellStyle name="Total 2" xfId="2750"/>
    <cellStyle name="Total 3" xfId="2749"/>
    <cellStyle name="Tổng" xfId="2751"/>
    <cellStyle name="Tốt" xfId="2752"/>
    <cellStyle name="tt1" xfId="2753"/>
    <cellStyle name="TTinDN" xfId="2754"/>
    <cellStyle name="Tua de so" xfId="2755"/>
    <cellStyle name="Tuan" xfId="2756"/>
    <cellStyle name="Tusental (0)_pldt" xfId="2757"/>
    <cellStyle name="Tusental_pldt" xfId="2758"/>
    <cellStyle name="th" xfId="2759"/>
    <cellStyle name="than" xfId="2760"/>
    <cellStyle name="thanh" xfId="2761"/>
    <cellStyle name="þ_x001d_ð¤_x000c_¯þ_x0014__x000d_¨þU_x0001_À_x0004_ _x0015__x000f__x0001__x0001_" xfId="2762"/>
    <cellStyle name="þ_x001d_ð·_x000c_æþ'_x000d_ßþU_x0001_Ø_x0005_ü_x0014__x0007__x0001__x0001_" xfId="2763"/>
    <cellStyle name="þ_x001d_ðÇ%Uý—&amp;Hý9_x0008_Ÿ s_x000a__x0007__x0001__x0001_" xfId="2764"/>
    <cellStyle name="þ_x001d_ðK_x000c_Fý_x001b__x000d_9ýU_x0001_Ð_x0008_¦)_x0007__x0001__x0001_" xfId="2765"/>
    <cellStyle name="thuong-10" xfId="2766"/>
    <cellStyle name="thuong-11" xfId="2767"/>
    <cellStyle name="thuy" xfId="2768"/>
    <cellStyle name="Thuyet minh" xfId="2769"/>
    <cellStyle name="thvt" xfId="2770"/>
    <cellStyle name="trang" xfId="2771"/>
    <cellStyle name="Trung tính" xfId="2772"/>
    <cellStyle name="u" xfId="2773"/>
    <cellStyle name="ux_3_¼­¿ï-¾È»ê" xfId="2774"/>
    <cellStyle name="Valuta (0)_CALPREZZ" xfId="2775"/>
    <cellStyle name="Valuta_ PESO ELETTR." xfId="2776"/>
    <cellStyle name="VANG1" xfId="2777"/>
    <cellStyle name="Văn bản Cảnh báo" xfId="2778"/>
    <cellStyle name="Văn bản Giải thích" xfId="2779"/>
    <cellStyle name="viet" xfId="2780"/>
    <cellStyle name="viet2" xfId="2781"/>
    <cellStyle name="Vietnam 1" xfId="2782"/>
    <cellStyle name="VN new romanNormal" xfId="2783"/>
    <cellStyle name="vn time 10" xfId="2784"/>
    <cellStyle name="Vn Time 13" xfId="2785"/>
    <cellStyle name="Vn Time 14" xfId="2786"/>
    <cellStyle name="VN time new roman" xfId="2787"/>
    <cellStyle name="vn_time" xfId="2788"/>
    <cellStyle name="vnbo" xfId="2789"/>
    <cellStyle name="vntxt1" xfId="2790"/>
    <cellStyle name="vntxt2" xfId="2791"/>
    <cellStyle name="vnhead1" xfId="2792"/>
    <cellStyle name="vnhead2" xfId="2793"/>
    <cellStyle name="vnhead3" xfId="2794"/>
    <cellStyle name="vnhead4" xfId="2795"/>
    <cellStyle name="W?hrung [0]_35ERI8T2gbIEMixb4v26icuOo" xfId="2796"/>
    <cellStyle name="W?hrung_35ERI8T2gbIEMixb4v26icuOo" xfId="2797"/>
    <cellStyle name="Währung [0]_68574_Materialbedarfsliste" xfId="2798"/>
    <cellStyle name="Währung_68574_Materialbedarfsliste" xfId="2799"/>
    <cellStyle name="Walutowy [0]_Invoices2001Slovakia" xfId="2800"/>
    <cellStyle name="Walutowy_Invoices2001Slovakia" xfId="2801"/>
    <cellStyle name="Warning Text 2" xfId="2803"/>
    <cellStyle name="Warning Text 3" xfId="2802"/>
    <cellStyle name="wrap" xfId="2804"/>
    <cellStyle name="Wไhrung [0]_35ERI8T2gbIEMixb4v26icuOo" xfId="2805"/>
    <cellStyle name="Wไhrung_35ERI8T2gbIEMixb4v26icuOo" xfId="2806"/>
    <cellStyle name="Xấu" xfId="2807"/>
    <cellStyle name="xuan" xfId="2808"/>
    <cellStyle name="y" xfId="2809"/>
    <cellStyle name="Ý kh¸c_B¶ng 1 (2)" xfId="2810"/>
    <cellStyle name="センター" xfId="2811"/>
    <cellStyle name="เครื่องหมายสกุลเงิน [0]_FTC_OFFER" xfId="2812"/>
    <cellStyle name="เครื่องหมายสกุลเงิน_FTC_OFFER" xfId="2813"/>
    <cellStyle name="ปกติ_FTC_OFFER" xfId="2814"/>
    <cellStyle name=" [0.00]_ Att. 1- Cover" xfId="2815"/>
    <cellStyle name="_ Att. 1- Cover" xfId="2816"/>
    <cellStyle name="?_ Att. 1- Cover" xfId="2817"/>
    <cellStyle name="똿뗦먛귟 [0.00]_PRODUCT DETAIL Q1" xfId="2818"/>
    <cellStyle name="똿뗦먛귟_PRODUCT DETAIL Q1" xfId="2819"/>
    <cellStyle name="믅됞 [0.00]_PRODUCT DETAIL Q1" xfId="2820"/>
    <cellStyle name="믅됞_PRODUCT DETAIL Q1" xfId="2821"/>
    <cellStyle name="백분율_††††† " xfId="2822"/>
    <cellStyle name="뷭?_BOOKSHIP" xfId="2823"/>
    <cellStyle name="쉼표 [0]_FABTEC AIR USA PANT 230302" xfId="2824"/>
    <cellStyle name="쉼표_Sample plan" xfId="2825"/>
    <cellStyle name="안건회계법인" xfId="2826"/>
    <cellStyle name="콤마 [ - 유형1" xfId="2827"/>
    <cellStyle name="콤마 [ - 유형2" xfId="2828"/>
    <cellStyle name="콤마 [ - 유형3" xfId="2829"/>
    <cellStyle name="콤마 [ - 유형4" xfId="2830"/>
    <cellStyle name="콤마 [ - 유형5" xfId="2831"/>
    <cellStyle name="콤마 [ - 유형6" xfId="2832"/>
    <cellStyle name="콤마 [ - 유형7" xfId="2833"/>
    <cellStyle name="콤마 [ - 유형8" xfId="2834"/>
    <cellStyle name="콤마 [0]_ 비목별 월별기술 " xfId="2835"/>
    <cellStyle name="콤마_ 비목별 월별기술 " xfId="2836"/>
    <cellStyle name="통화 [0]_††††† " xfId="2837"/>
    <cellStyle name="통화_††††† " xfId="2838"/>
    <cellStyle name="표준_ 97년 경영분석(안)" xfId="2839"/>
    <cellStyle name="표줠_Sheet1_1_총괄표 (수출입) (2)" xfId="2840"/>
    <cellStyle name="一般_00Q3902REV.1" xfId="2841"/>
    <cellStyle name="千位分隔_CCTV" xfId="2842"/>
    <cellStyle name="千分位[0]_00Q3902REV.1" xfId="2843"/>
    <cellStyle name="千分位_00Q3902REV.1" xfId="2844"/>
    <cellStyle name="常规_BA" xfId="2845"/>
    <cellStyle name="桁区切り [0.00]_††††† " xfId="2846"/>
    <cellStyle name="桁区切り_††††† " xfId="2847"/>
    <cellStyle name="標準_(A1)BOQ " xfId="2848"/>
    <cellStyle name="貨幣 [0]_00Q3902REV.1" xfId="2849"/>
    <cellStyle name="貨幣[0]_BRE" xfId="2850"/>
    <cellStyle name="貨幣_00Q3902REV.1" xfId="2851"/>
    <cellStyle name="通貨 [0.00]_††††† " xfId="2852"/>
    <cellStyle name="通貨_††††† " xfId="2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13</xdr:col>
      <xdr:colOff>76200</xdr:colOff>
      <xdr:row>2</xdr:row>
      <xdr:rowOff>0</xdr:rowOff>
    </xdr:to>
    <xdr:cxnSp macro="">
      <xdr:nvCxnSpPr>
        <xdr:cNvPr id="7" name="Straight Connector 6">
          <a:extLst>
            <a:ext uri="{FF2B5EF4-FFF2-40B4-BE49-F238E27FC236}">
              <a16:creationId xmlns="" xmlns:a16="http://schemas.microsoft.com/office/drawing/2014/main" id="{00000000-0008-0000-0000-000007000000}"/>
            </a:ext>
          </a:extLst>
        </xdr:cNvPr>
        <xdr:cNvCxnSpPr/>
      </xdr:nvCxnSpPr>
      <xdr:spPr>
        <a:xfrm>
          <a:off x="3133725" y="1114425"/>
          <a:ext cx="2133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xdr:row>
      <xdr:rowOff>38100</xdr:rowOff>
    </xdr:from>
    <xdr:to>
      <xdr:col>7</xdr:col>
      <xdr:colOff>95250</xdr:colOff>
      <xdr:row>2</xdr:row>
      <xdr:rowOff>38100</xdr:rowOff>
    </xdr:to>
    <xdr:cxnSp macro="">
      <xdr:nvCxnSpPr>
        <xdr:cNvPr id="7" name="Straight Connector 6">
          <a:extLst>
            <a:ext uri="{FF2B5EF4-FFF2-40B4-BE49-F238E27FC236}">
              <a16:creationId xmlns="" xmlns:a16="http://schemas.microsoft.com/office/drawing/2014/main" id="{00000000-0008-0000-0100-000007000000}"/>
            </a:ext>
          </a:extLst>
        </xdr:cNvPr>
        <xdr:cNvCxnSpPr/>
      </xdr:nvCxnSpPr>
      <xdr:spPr>
        <a:xfrm>
          <a:off x="4572000" y="1152525"/>
          <a:ext cx="250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19054</xdr:colOff>
      <xdr:row>2</xdr:row>
      <xdr:rowOff>19050</xdr:rowOff>
    </xdr:from>
    <xdr:to>
      <xdr:col>8</xdr:col>
      <xdr:colOff>104779</xdr:colOff>
      <xdr:row>2</xdr:row>
      <xdr:rowOff>19050</xdr:rowOff>
    </xdr:to>
    <xdr:cxnSp macro="">
      <xdr:nvCxnSpPr>
        <xdr:cNvPr id="4" name="Straight Connector 3">
          <a:extLst>
            <a:ext uri="{FF2B5EF4-FFF2-40B4-BE49-F238E27FC236}">
              <a16:creationId xmlns="" xmlns:a16="http://schemas.microsoft.com/office/drawing/2014/main" id="{00000000-0008-0000-0200-000004000000}"/>
            </a:ext>
          </a:extLst>
        </xdr:cNvPr>
        <xdr:cNvCxnSpPr/>
      </xdr:nvCxnSpPr>
      <xdr:spPr>
        <a:xfrm>
          <a:off x="3461661" y="794657"/>
          <a:ext cx="22628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582706</xdr:colOff>
      <xdr:row>2</xdr:row>
      <xdr:rowOff>19050</xdr:rowOff>
    </xdr:from>
    <xdr:to>
      <xdr:col>7</xdr:col>
      <xdr:colOff>582706</xdr:colOff>
      <xdr:row>2</xdr:row>
      <xdr:rowOff>19050</xdr:rowOff>
    </xdr:to>
    <xdr:cxnSp macro="">
      <xdr:nvCxnSpPr>
        <xdr:cNvPr id="4" name="Straight Connector 3">
          <a:extLst>
            <a:ext uri="{FF2B5EF4-FFF2-40B4-BE49-F238E27FC236}">
              <a16:creationId xmlns="" xmlns:a16="http://schemas.microsoft.com/office/drawing/2014/main" id="{00000000-0008-0000-0300-000004000000}"/>
            </a:ext>
          </a:extLst>
        </xdr:cNvPr>
        <xdr:cNvCxnSpPr/>
      </xdr:nvCxnSpPr>
      <xdr:spPr>
        <a:xfrm>
          <a:off x="5266765" y="713815"/>
          <a:ext cx="17032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1000125</xdr:colOff>
      <xdr:row>2</xdr:row>
      <xdr:rowOff>9525</xdr:rowOff>
    </xdr:from>
    <xdr:to>
      <xdr:col>1</xdr:col>
      <xdr:colOff>1752600</xdr:colOff>
      <xdr:row>2</xdr:row>
      <xdr:rowOff>9525</xdr:rowOff>
    </xdr:to>
    <xdr:cxnSp macro="">
      <xdr:nvCxnSpPr>
        <xdr:cNvPr id="2" name="Straight Connector 1">
          <a:extLst>
            <a:ext uri="{FF2B5EF4-FFF2-40B4-BE49-F238E27FC236}">
              <a16:creationId xmlns="" xmlns:a16="http://schemas.microsoft.com/office/drawing/2014/main" id="{00000000-0008-0000-0200-000003000000}"/>
            </a:ext>
          </a:extLst>
        </xdr:cNvPr>
        <xdr:cNvCxnSpPr/>
      </xdr:nvCxnSpPr>
      <xdr:spPr>
        <a:xfrm>
          <a:off x="1019175" y="4572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1243852</xdr:colOff>
      <xdr:row>1</xdr:row>
      <xdr:rowOff>246530</xdr:rowOff>
    </xdr:from>
    <xdr:to>
      <xdr:col>13</xdr:col>
      <xdr:colOff>3384176</xdr:colOff>
      <xdr:row>1</xdr:row>
      <xdr:rowOff>246530</xdr:rowOff>
    </xdr:to>
    <xdr:cxnSp macro="">
      <xdr:nvCxnSpPr>
        <xdr:cNvPr id="3" name="Straight Connector 2">
          <a:extLst>
            <a:ext uri="{FF2B5EF4-FFF2-40B4-BE49-F238E27FC236}">
              <a16:creationId xmlns="" xmlns:a16="http://schemas.microsoft.com/office/drawing/2014/main" id="{00000000-0008-0000-0200-000005000000}"/>
            </a:ext>
          </a:extLst>
        </xdr:cNvPr>
        <xdr:cNvCxnSpPr/>
      </xdr:nvCxnSpPr>
      <xdr:spPr>
        <a:xfrm>
          <a:off x="8292352" y="446555"/>
          <a:ext cx="67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217714</xdr:colOff>
      <xdr:row>2</xdr:row>
      <xdr:rowOff>27214</xdr:rowOff>
    </xdr:from>
    <xdr:to>
      <xdr:col>3</xdr:col>
      <xdr:colOff>299357</xdr:colOff>
      <xdr:row>2</xdr:row>
      <xdr:rowOff>27214</xdr:rowOff>
    </xdr:to>
    <xdr:cxnSp macro="">
      <xdr:nvCxnSpPr>
        <xdr:cNvPr id="4" name="Straight Connector 3">
          <a:extLst>
            <a:ext uri="{FF2B5EF4-FFF2-40B4-BE49-F238E27FC236}">
              <a16:creationId xmlns="" xmlns:a16="http://schemas.microsoft.com/office/drawing/2014/main" id="{00000000-0008-0000-0200-000007000000}"/>
            </a:ext>
          </a:extLst>
        </xdr:cNvPr>
        <xdr:cNvCxnSpPr/>
      </xdr:nvCxnSpPr>
      <xdr:spPr>
        <a:xfrm>
          <a:off x="1236889" y="474889"/>
          <a:ext cx="5674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544286</xdr:colOff>
      <xdr:row>2</xdr:row>
      <xdr:rowOff>13607</xdr:rowOff>
    </xdr:from>
    <xdr:to>
      <xdr:col>15</xdr:col>
      <xdr:colOff>81643</xdr:colOff>
      <xdr:row>2</xdr:row>
      <xdr:rowOff>13607</xdr:rowOff>
    </xdr:to>
    <xdr:cxnSp macro="">
      <xdr:nvCxnSpPr>
        <xdr:cNvPr id="5" name="Straight Connector 4">
          <a:extLst>
            <a:ext uri="{FF2B5EF4-FFF2-40B4-BE49-F238E27FC236}">
              <a16:creationId xmlns="" xmlns:a16="http://schemas.microsoft.com/office/drawing/2014/main" id="{00000000-0008-0000-0200-000009000000}"/>
            </a:ext>
          </a:extLst>
        </xdr:cNvPr>
        <xdr:cNvCxnSpPr/>
      </xdr:nvCxnSpPr>
      <xdr:spPr>
        <a:xfrm>
          <a:off x="7011761" y="461282"/>
          <a:ext cx="19757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517072</xdr:colOff>
      <xdr:row>5</xdr:row>
      <xdr:rowOff>13607</xdr:rowOff>
    </xdr:from>
    <xdr:to>
      <xdr:col>14</xdr:col>
      <xdr:colOff>13608</xdr:colOff>
      <xdr:row>5</xdr:row>
      <xdr:rowOff>13607</xdr:rowOff>
    </xdr:to>
    <xdr:cxnSp macro="">
      <xdr:nvCxnSpPr>
        <xdr:cNvPr id="6" name="Straight Connector 5">
          <a:extLst>
            <a:ext uri="{FF2B5EF4-FFF2-40B4-BE49-F238E27FC236}">
              <a16:creationId xmlns="" xmlns:a16="http://schemas.microsoft.com/office/drawing/2014/main" id="{00000000-0008-0000-0200-00000B000000}"/>
            </a:ext>
          </a:extLst>
        </xdr:cNvPr>
        <xdr:cNvCxnSpPr/>
      </xdr:nvCxnSpPr>
      <xdr:spPr>
        <a:xfrm>
          <a:off x="5765347" y="1147082"/>
          <a:ext cx="254453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373956</xdr:colOff>
      <xdr:row>2</xdr:row>
      <xdr:rowOff>22091</xdr:rowOff>
    </xdr:from>
    <xdr:to>
      <xdr:col>3</xdr:col>
      <xdr:colOff>687722</xdr:colOff>
      <xdr:row>2</xdr:row>
      <xdr:rowOff>22091</xdr:rowOff>
    </xdr:to>
    <xdr:cxnSp macro="">
      <xdr:nvCxnSpPr>
        <xdr:cNvPr id="2" name="Straight Connector 1">
          <a:extLst>
            <a:ext uri="{FF2B5EF4-FFF2-40B4-BE49-F238E27FC236}">
              <a16:creationId xmlns="" xmlns:a16="http://schemas.microsoft.com/office/drawing/2014/main" id="{00000000-0008-0000-0400-000006000000}"/>
            </a:ext>
          </a:extLst>
        </xdr:cNvPr>
        <xdr:cNvCxnSpPr/>
      </xdr:nvCxnSpPr>
      <xdr:spPr>
        <a:xfrm>
          <a:off x="2942985" y="773205"/>
          <a:ext cx="130436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zoomScale="85" zoomScaleNormal="85" workbookViewId="0">
      <selection activeCell="G25" sqref="G25"/>
    </sheetView>
  </sheetViews>
  <sheetFormatPr defaultColWidth="9.140625" defaultRowHeight="15"/>
  <cols>
    <col min="1" max="1" width="4.28515625" style="20" customWidth="1"/>
    <col min="2" max="2" width="14.28515625" style="20" customWidth="1"/>
    <col min="3" max="3" width="12.42578125" style="20" customWidth="1"/>
    <col min="4" max="6" width="5.140625" style="20" customWidth="1"/>
    <col min="7" max="7" width="4.42578125" style="20" customWidth="1"/>
    <col min="8" max="22" width="5.140625" style="20" customWidth="1"/>
    <col min="23" max="23" width="8.85546875" style="20" customWidth="1"/>
    <col min="24" max="27" width="0" style="20" hidden="1" customWidth="1"/>
    <col min="28" max="16384" width="9.140625" style="20"/>
  </cols>
  <sheetData>
    <row r="1" spans="1:27" s="4" customFormat="1" ht="18.75">
      <c r="A1" s="45" t="s">
        <v>123</v>
      </c>
      <c r="B1" s="45"/>
      <c r="C1" s="45"/>
      <c r="D1" s="45"/>
      <c r="E1" s="45"/>
      <c r="F1" s="45"/>
      <c r="G1" s="45"/>
      <c r="H1" s="45"/>
      <c r="I1" s="45"/>
      <c r="J1" s="45"/>
      <c r="K1" s="45"/>
      <c r="L1" s="45"/>
      <c r="M1" s="45"/>
      <c r="N1" s="45"/>
      <c r="O1" s="45"/>
      <c r="P1" s="45"/>
      <c r="Q1" s="45"/>
      <c r="R1" s="45"/>
      <c r="S1" s="45"/>
      <c r="T1" s="45"/>
      <c r="U1" s="45"/>
      <c r="V1" s="45"/>
      <c r="W1" s="45"/>
    </row>
    <row r="2" spans="1:27" s="4" customFormat="1" ht="18.75">
      <c r="A2" s="90" t="s">
        <v>385</v>
      </c>
      <c r="B2" s="50"/>
      <c r="C2" s="50"/>
      <c r="D2" s="50"/>
      <c r="E2" s="50"/>
      <c r="F2" s="50"/>
      <c r="G2" s="50"/>
      <c r="H2" s="50"/>
      <c r="I2" s="50"/>
      <c r="J2" s="50"/>
      <c r="K2" s="50"/>
      <c r="L2" s="50"/>
      <c r="M2" s="50"/>
      <c r="N2" s="50"/>
      <c r="O2" s="50"/>
      <c r="P2" s="50"/>
      <c r="Q2" s="50"/>
      <c r="R2" s="50"/>
      <c r="S2" s="50"/>
      <c r="T2" s="50"/>
      <c r="U2" s="50"/>
      <c r="V2" s="50"/>
      <c r="W2" s="50"/>
    </row>
    <row r="3" spans="1:27" s="4" customFormat="1"/>
    <row r="4" spans="1:27" s="4" customFormat="1" ht="27" customHeight="1">
      <c r="A4" s="144" t="s">
        <v>110</v>
      </c>
      <c r="B4" s="144" t="s">
        <v>124</v>
      </c>
      <c r="C4" s="146" t="s">
        <v>125</v>
      </c>
      <c r="D4" s="147" t="s">
        <v>126</v>
      </c>
      <c r="E4" s="147"/>
      <c r="F4" s="147"/>
      <c r="G4" s="147"/>
      <c r="H4" s="147"/>
      <c r="I4" s="147"/>
      <c r="J4" s="147"/>
      <c r="K4" s="147"/>
      <c r="L4" s="147"/>
      <c r="M4" s="147"/>
      <c r="N4" s="147"/>
      <c r="O4" s="147"/>
      <c r="P4" s="147"/>
      <c r="Q4" s="147"/>
      <c r="R4" s="147"/>
      <c r="S4" s="147"/>
      <c r="T4" s="147"/>
      <c r="U4" s="147"/>
      <c r="V4" s="147"/>
      <c r="W4" s="148" t="s">
        <v>127</v>
      </c>
    </row>
    <row r="5" spans="1:27" s="4" customFormat="1" ht="36" customHeight="1">
      <c r="A5" s="145"/>
      <c r="B5" s="145"/>
      <c r="C5" s="146"/>
      <c r="D5" s="18" t="s">
        <v>128</v>
      </c>
      <c r="E5" s="18" t="s">
        <v>129</v>
      </c>
      <c r="F5" s="18" t="s">
        <v>130</v>
      </c>
      <c r="G5" s="18" t="s">
        <v>131</v>
      </c>
      <c r="H5" s="18" t="s">
        <v>132</v>
      </c>
      <c r="I5" s="18" t="s">
        <v>133</v>
      </c>
      <c r="J5" s="18" t="s">
        <v>134</v>
      </c>
      <c r="K5" s="18" t="s">
        <v>135</v>
      </c>
      <c r="L5" s="18" t="s">
        <v>136</v>
      </c>
      <c r="M5" s="18" t="s">
        <v>137</v>
      </c>
      <c r="N5" s="18" t="s">
        <v>138</v>
      </c>
      <c r="O5" s="18" t="s">
        <v>139</v>
      </c>
      <c r="P5" s="18" t="s">
        <v>140</v>
      </c>
      <c r="Q5" s="18" t="s">
        <v>141</v>
      </c>
      <c r="R5" s="18" t="s">
        <v>142</v>
      </c>
      <c r="S5" s="18" t="s">
        <v>143</v>
      </c>
      <c r="T5" s="18" t="s">
        <v>144</v>
      </c>
      <c r="U5" s="18" t="s">
        <v>145</v>
      </c>
      <c r="V5" s="18" t="s">
        <v>146</v>
      </c>
      <c r="W5" s="149"/>
      <c r="X5" s="107"/>
      <c r="Y5" s="107"/>
      <c r="Z5" s="107"/>
      <c r="AA5" s="107"/>
    </row>
    <row r="6" spans="1:27">
      <c r="A6" s="19">
        <v>1</v>
      </c>
      <c r="B6" s="3" t="s">
        <v>111</v>
      </c>
      <c r="C6" s="2">
        <f>COUNTIF(D6:V6,"x")</f>
        <v>11</v>
      </c>
      <c r="D6" s="111" t="str">
        <f>IF('Chi tiết xã'!D8="Đạt","X","")</f>
        <v/>
      </c>
      <c r="E6" s="111" t="str">
        <f>IF('Chi tiết xã'!D12="Đạt","X","")</f>
        <v>X</v>
      </c>
      <c r="F6" s="111" t="str">
        <f>IF('Chi tiết xã'!D17="Đạt","X","")</f>
        <v>X</v>
      </c>
      <c r="G6" s="111" t="str">
        <f>IF('Chi tiết xã'!D20="Đạt","X","")</f>
        <v>X</v>
      </c>
      <c r="H6" s="111" t="str">
        <f>IF('Chi tiết xã'!D23="Đạt","X","")</f>
        <v>X</v>
      </c>
      <c r="I6" s="111" t="str">
        <f>IF('Chi tiết xã'!D25="Đạt","X","")</f>
        <v/>
      </c>
      <c r="J6" s="111" t="str">
        <f>IF('Chi tiết xã'!D29="Đạt","X","")</f>
        <v>X</v>
      </c>
      <c r="K6" s="111" t="str">
        <f>IF('Chi tiết xã'!D31="Đạt","X","")</f>
        <v>X</v>
      </c>
      <c r="L6" s="111" t="str">
        <f>IF('Chi tiết xã'!D36="Đạt","X","")</f>
        <v>X</v>
      </c>
      <c r="M6" s="111" t="str">
        <f>IF('Chi tiết xã'!D40="Đạt","X","")</f>
        <v/>
      </c>
      <c r="N6" s="111" t="str">
        <f>IF('Chi tiết xã'!D42="Đạt","X","")</f>
        <v/>
      </c>
      <c r="O6" s="111" t="str">
        <f>IF('Chi tiết xã'!D44="Đạt","X","")</f>
        <v/>
      </c>
      <c r="P6" s="111" t="str">
        <f>IF('Chi tiết xã'!D47="Đạt","X","")</f>
        <v>X</v>
      </c>
      <c r="Q6" s="111" t="str">
        <f>IF('Chi tiết xã'!D54="Đạt","X","")</f>
        <v/>
      </c>
      <c r="R6" s="111" t="str">
        <f>IF('Chi tiết xã'!D57="Đạt","X","")</f>
        <v/>
      </c>
      <c r="S6" s="111" t="str">
        <f>IF('Chi tiết xã'!D62="Đạt","X","")</f>
        <v>X</v>
      </c>
      <c r="T6" s="111" t="str">
        <f>IF('Chi tiết xã'!D64="Đạt","X","")</f>
        <v>X</v>
      </c>
      <c r="U6" s="111" t="str">
        <f>IF('Chi tiết xã'!D78="Đạt","X","")</f>
        <v/>
      </c>
      <c r="V6" s="111" t="str">
        <f>IF('Chi tiết xã'!D85="Đạt","X","")</f>
        <v>X</v>
      </c>
      <c r="W6" s="19"/>
      <c r="X6" s="108" t="s">
        <v>147</v>
      </c>
      <c r="Y6" s="109"/>
      <c r="Z6" s="109" t="s">
        <v>311</v>
      </c>
      <c r="AA6" s="109"/>
    </row>
    <row r="7" spans="1:27">
      <c r="A7" s="19">
        <v>2</v>
      </c>
      <c r="B7" s="3" t="s">
        <v>112</v>
      </c>
      <c r="C7" s="2">
        <f t="shared" ref="C7:C16" si="0">COUNTIF(D7:V7,"x")</f>
        <v>12</v>
      </c>
      <c r="D7" s="111" t="str">
        <f>IF('Chi tiết xã'!E8="Đạt","X","")</f>
        <v/>
      </c>
      <c r="E7" s="111" t="str">
        <f>IF('Chi tiết xã'!E12="Đạt","X","")</f>
        <v>X</v>
      </c>
      <c r="F7" s="111" t="str">
        <f>IF('Chi tiết xã'!E17="Đạt","X","")</f>
        <v>X</v>
      </c>
      <c r="G7" s="111" t="str">
        <f>IF('Chi tiết xã'!E20="Đạt","X","")</f>
        <v>X</v>
      </c>
      <c r="H7" s="111" t="str">
        <f>IF('Chi tiết xã'!E23="Đạt","X","")</f>
        <v>X</v>
      </c>
      <c r="I7" s="111" t="str">
        <f>IF('Chi tiết xã'!E25="Đạt","X","")</f>
        <v/>
      </c>
      <c r="J7" s="111" t="str">
        <f>IF('Chi tiết xã'!E29="Đạt","X","")</f>
        <v>X</v>
      </c>
      <c r="K7" s="111" t="str">
        <f>IF('Chi tiết xã'!E31="Đạt","X","")</f>
        <v>X</v>
      </c>
      <c r="L7" s="111" t="str">
        <f>IF('Chi tiết xã'!E36="Đạt","X","")</f>
        <v>X</v>
      </c>
      <c r="M7" s="111" t="str">
        <f>IF('Chi tiết xã'!E40="Đạt","X","")</f>
        <v/>
      </c>
      <c r="N7" s="111" t="str">
        <f>IF('Chi tiết xã'!E42="Đạt","X","")</f>
        <v/>
      </c>
      <c r="O7" s="111" t="str">
        <f>IF('Chi tiết xã'!E44="Đạt","X","")</f>
        <v/>
      </c>
      <c r="P7" s="111" t="str">
        <f>IF('Chi tiết xã'!E47="Đạt","X","")</f>
        <v>X</v>
      </c>
      <c r="Q7" s="111" t="str">
        <f>IF('Chi tiết xã'!E54="Đạt","X","")</f>
        <v/>
      </c>
      <c r="R7" s="111" t="str">
        <f>IF('Chi tiết xã'!E57="Đạt","X","")</f>
        <v>X</v>
      </c>
      <c r="S7" s="111" t="str">
        <f>IF('Chi tiết xã'!E62="Đạt","X","")</f>
        <v>X</v>
      </c>
      <c r="T7" s="111" t="str">
        <f>IF('Chi tiết xã'!E64="Đạt","X","")</f>
        <v>X</v>
      </c>
      <c r="U7" s="111" t="str">
        <f>IF('Chi tiết xã'!D79="Đạt","X","")</f>
        <v/>
      </c>
      <c r="V7" s="111" t="str">
        <f>IF('Chi tiết xã'!E85="Đạt","X","")</f>
        <v>X</v>
      </c>
      <c r="W7" s="19"/>
      <c r="X7" s="108" t="s">
        <v>148</v>
      </c>
      <c r="Y7" s="110"/>
      <c r="Z7" s="109" t="s">
        <v>312</v>
      </c>
      <c r="AA7" s="109"/>
    </row>
    <row r="8" spans="1:27">
      <c r="A8" s="19">
        <v>3</v>
      </c>
      <c r="B8" s="3" t="s">
        <v>113</v>
      </c>
      <c r="C8" s="2">
        <f t="shared" si="0"/>
        <v>10</v>
      </c>
      <c r="D8" s="111" t="str">
        <f>IF('Chi tiết xã'!F8="Đạt","X","")</f>
        <v/>
      </c>
      <c r="E8" s="111" t="str">
        <f>IF('Chi tiết xã'!F12="Đạt","X","")</f>
        <v>X</v>
      </c>
      <c r="F8" s="111" t="str">
        <f>IF('Chi tiết xã'!F17="Đạt","X","")</f>
        <v>X</v>
      </c>
      <c r="G8" s="111" t="str">
        <f>IF('Chi tiết xã'!F20="Đạt","X","")</f>
        <v>X</v>
      </c>
      <c r="H8" s="111" t="str">
        <f>IF('Chi tiết xã'!F23="Đạt","X","")</f>
        <v>X</v>
      </c>
      <c r="I8" s="111" t="str">
        <f>IF('Chi tiết xã'!F25="Đạt","X","")</f>
        <v/>
      </c>
      <c r="J8" s="111" t="str">
        <f>IF('Chi tiết xã'!F29="Đạt","X","")</f>
        <v>X</v>
      </c>
      <c r="K8" s="111" t="str">
        <f>IF('Chi tiết xã'!F31="Đạt","X","")</f>
        <v>X</v>
      </c>
      <c r="L8" s="111" t="str">
        <f>IF('Chi tiết xã'!F36="Đạt","X","")</f>
        <v>X</v>
      </c>
      <c r="M8" s="111" t="str">
        <f>IF('Chi tiết xã'!F40="Đạt","X","")</f>
        <v/>
      </c>
      <c r="N8" s="111" t="str">
        <f>IF('Chi tiết xã'!F42="Đạt","X","")</f>
        <v/>
      </c>
      <c r="O8" s="111" t="str">
        <f>IF('Chi tiết xã'!F44="Đạt","X","")</f>
        <v/>
      </c>
      <c r="P8" s="111" t="str">
        <f>IF('Chi tiết xã'!F47="Đạt","X","")</f>
        <v>X</v>
      </c>
      <c r="Q8" s="111" t="str">
        <f>IF('Chi tiết xã'!F54="Đạt","X","")</f>
        <v/>
      </c>
      <c r="R8" s="111" t="str">
        <f>IF('Chi tiết xã'!F57="Đạt","X","")</f>
        <v/>
      </c>
      <c r="S8" s="111" t="str">
        <f>IF('Chi tiết xã'!F62="Đạt","X","")</f>
        <v>X</v>
      </c>
      <c r="T8" s="111" t="str">
        <f>IF('Chi tiết xã'!F64="Đạt","X","")</f>
        <v>X</v>
      </c>
      <c r="U8" s="111" t="str">
        <f>IF('Chi tiết xã'!F78="Đạt","X","")</f>
        <v/>
      </c>
      <c r="V8" s="111" t="str">
        <f>IF('Chi tiết xã'!F85="Đạt","X","")</f>
        <v/>
      </c>
      <c r="W8" s="19"/>
      <c r="X8" s="108" t="s">
        <v>149</v>
      </c>
      <c r="Y8" s="110" t="s">
        <v>313</v>
      </c>
      <c r="Z8" s="109" t="s">
        <v>314</v>
      </c>
      <c r="AA8" s="109"/>
    </row>
    <row r="9" spans="1:27">
      <c r="A9" s="19">
        <v>4</v>
      </c>
      <c r="B9" s="3" t="s">
        <v>114</v>
      </c>
      <c r="C9" s="2">
        <f t="shared" si="0"/>
        <v>12</v>
      </c>
      <c r="D9" s="111" t="str">
        <f>IF('Chi tiết xã'!G8="Đạt","X","")</f>
        <v/>
      </c>
      <c r="E9" s="111" t="str">
        <f>IF('Chi tiết xã'!G12="Đạt","X","")</f>
        <v>X</v>
      </c>
      <c r="F9" s="111" t="str">
        <f>IF('Chi tiết xã'!G17="Đạt","X","")</f>
        <v>X</v>
      </c>
      <c r="G9" s="111" t="str">
        <f>IF('Chi tiết xã'!H17="Đạt","X","G23")</f>
        <v>X</v>
      </c>
      <c r="H9" s="111" t="str">
        <f>IF('Chi tiết xã'!G23="Đạt","X","")</f>
        <v/>
      </c>
      <c r="I9" s="111" t="str">
        <f>IF('Chi tiết xã'!G25="Đạt","X","")</f>
        <v>X</v>
      </c>
      <c r="J9" s="111" t="str">
        <f>IF('Chi tiết xã'!G29="Đạt","X","")</f>
        <v>X</v>
      </c>
      <c r="K9" s="111" t="str">
        <f>IF('Chi tiết xã'!G31="Đạt","X","")</f>
        <v>X</v>
      </c>
      <c r="L9" s="111" t="str">
        <f>IF('Chi tiết xã'!G36="Đạt","X","")</f>
        <v>X</v>
      </c>
      <c r="M9" s="111" t="str">
        <f>IF('Chi tiết xã'!G40="Đạt","X","")</f>
        <v/>
      </c>
      <c r="N9" s="111" t="str">
        <f>IF('Chi tiết xã'!G42="Đạt","X","")</f>
        <v/>
      </c>
      <c r="O9" s="111" t="str">
        <f>IF('Chi tiết xã'!G44="Đạt","X","")</f>
        <v>X</v>
      </c>
      <c r="P9" s="111" t="str">
        <f>IF('Chi tiết xã'!G47="Đạt","X","")</f>
        <v>X</v>
      </c>
      <c r="Q9" s="111" t="str">
        <f>IF('Chi tiết xã'!G54="Đạt","X","")</f>
        <v/>
      </c>
      <c r="R9" s="111" t="str">
        <f>IF('Chi tiết xã'!G57="Đạt","X","")</f>
        <v/>
      </c>
      <c r="S9" s="111" t="str">
        <f>IF('Chi tiết xã'!G62="Đạt","X","")</f>
        <v>X</v>
      </c>
      <c r="T9" s="111" t="str">
        <f>IF('Chi tiết xã'!G64="Đạt","X","")</f>
        <v>X</v>
      </c>
      <c r="U9" s="111" t="str">
        <f>IF('Chi tiết xã'!G78="Đạt","X","")</f>
        <v/>
      </c>
      <c r="V9" s="111" t="str">
        <f>IF('Chi tiết xã'!G85="Đạt","X","")</f>
        <v>X</v>
      </c>
      <c r="W9" s="19"/>
      <c r="X9" s="108" t="s">
        <v>150</v>
      </c>
      <c r="Y9" s="109"/>
      <c r="Z9" s="109"/>
      <c r="AA9" s="109"/>
    </row>
    <row r="10" spans="1:27">
      <c r="A10" s="19">
        <v>5</v>
      </c>
      <c r="B10" s="3" t="s">
        <v>115</v>
      </c>
      <c r="C10" s="2">
        <f t="shared" si="0"/>
        <v>14</v>
      </c>
      <c r="D10" s="111" t="str">
        <f>IF('Chi tiết xã'!H8="Đạt","X","")</f>
        <v/>
      </c>
      <c r="E10" s="111" t="str">
        <f>IF('Chi tiết xã'!H12="Đạt","X","")</f>
        <v>X</v>
      </c>
      <c r="F10" s="111" t="str">
        <f>IF('Chi tiết xã'!H17="Đạt","X","")</f>
        <v>X</v>
      </c>
      <c r="G10" s="111" t="str">
        <f>IF('Chi tiết xã'!H20="Đạt","X","")</f>
        <v>X</v>
      </c>
      <c r="H10" s="111" t="str">
        <f>IF('Chi tiết xã'!H23="Đạt","X","")</f>
        <v>X</v>
      </c>
      <c r="I10" s="111" t="str">
        <f>IF('Chi tiết xã'!H25="Đạt","X","")</f>
        <v>X</v>
      </c>
      <c r="J10" s="111" t="str">
        <f>IF('Chi tiết xã'!H29="Đạt","X","")</f>
        <v>X</v>
      </c>
      <c r="K10" s="111" t="str">
        <f>IF('Chi tiết xã'!H31="Đạt","X","")</f>
        <v>X</v>
      </c>
      <c r="L10" s="111" t="str">
        <f>IF('Chi tiết xã'!H36="Đạt","X","")</f>
        <v>X</v>
      </c>
      <c r="M10" s="111" t="str">
        <f>IF('Chi tiết xã'!H40="Đạt","X","")</f>
        <v/>
      </c>
      <c r="N10" s="111" t="str">
        <f>IF('Chi tiết xã'!H42="Đạt","X","")</f>
        <v/>
      </c>
      <c r="O10" s="111" t="str">
        <f>IF('Chi tiết xã'!H44="Đạt","X","")</f>
        <v>X</v>
      </c>
      <c r="P10" s="111" t="str">
        <f>IF('Chi tiết xã'!H47="Đạt","X","")</f>
        <v>X</v>
      </c>
      <c r="Q10" s="111" t="str">
        <f>IF('Chi tiết xã'!H54="Đạt","X","")</f>
        <v/>
      </c>
      <c r="R10" s="111" t="str">
        <f>IF('Chi tiết xã'!H57="Đạt","X","")</f>
        <v/>
      </c>
      <c r="S10" s="111" t="str">
        <f>IF('Chi tiết xã'!H62="Đạt","X","")</f>
        <v>X</v>
      </c>
      <c r="T10" s="111" t="str">
        <f>IF('Chi tiết xã'!H64="Đạt","X","")</f>
        <v>X</v>
      </c>
      <c r="U10" s="111" t="str">
        <f>IF('Chi tiết xã'!H78="Đạt","X","")</f>
        <v>X</v>
      </c>
      <c r="V10" s="111" t="str">
        <f>IF('Chi tiết xã'!H85="Đạt","X","")</f>
        <v>X</v>
      </c>
      <c r="W10" s="19"/>
      <c r="X10" s="108" t="s">
        <v>151</v>
      </c>
      <c r="Y10" s="109"/>
      <c r="Z10" s="109"/>
      <c r="AA10" s="109"/>
    </row>
    <row r="11" spans="1:27">
      <c r="A11" s="19">
        <v>6</v>
      </c>
      <c r="B11" s="3" t="s">
        <v>116</v>
      </c>
      <c r="C11" s="2">
        <f t="shared" si="0"/>
        <v>11</v>
      </c>
      <c r="D11" s="111" t="str">
        <f>IF('Chi tiết xã'!I8="Đạt","X","")</f>
        <v/>
      </c>
      <c r="E11" s="111" t="str">
        <f>IF('Chi tiết xã'!I12="Đạt","X","")</f>
        <v>X</v>
      </c>
      <c r="F11" s="111" t="str">
        <f>IF('Chi tiết xã'!I17="Đạt","X","")</f>
        <v>X</v>
      </c>
      <c r="G11" s="111" t="str">
        <f>IF('Chi tiết xã'!I20="Đạt","X","")</f>
        <v>X</v>
      </c>
      <c r="H11" s="111" t="str">
        <f>IF('Chi tiết xã'!I23="Đạt","X","")</f>
        <v>X</v>
      </c>
      <c r="I11" s="111" t="str">
        <f>IF('Chi tiết xã'!I25="Đạt","X","")</f>
        <v/>
      </c>
      <c r="J11" s="111" t="str">
        <f>IF('Chi tiết xã'!I29="Đạt","X","")</f>
        <v>X</v>
      </c>
      <c r="K11" s="111" t="str">
        <f>IF('Chi tiết xã'!I31="Đạt","X","")</f>
        <v>X</v>
      </c>
      <c r="L11" s="111" t="str">
        <f>IF('Chi tiết xã'!I36="Đạt","X","")</f>
        <v>X</v>
      </c>
      <c r="M11" s="111" t="str">
        <f>IF('Chi tiết xã'!I40="Đạt","X","")</f>
        <v/>
      </c>
      <c r="N11" s="111" t="str">
        <f>IF('Chi tiết xã'!I42="Đạt","X","")</f>
        <v/>
      </c>
      <c r="O11" s="111" t="str">
        <f>IF('Chi tiết xã'!I44="Đạt","X","")</f>
        <v/>
      </c>
      <c r="P11" s="111" t="str">
        <f>IF('Chi tiết xã'!I47="Đạt","X","")</f>
        <v>X</v>
      </c>
      <c r="Q11" s="111" t="str">
        <f>IF('Chi tiết xã'!I54="Đạt","X","")</f>
        <v>X</v>
      </c>
      <c r="R11" s="111" t="str">
        <f>IF('Chi tiết xã'!I57="Đạt","X","")</f>
        <v/>
      </c>
      <c r="S11" s="111" t="str">
        <f>IF('Chi tiết xã'!I62="Đạt","X","")</f>
        <v>X</v>
      </c>
      <c r="T11" s="111" t="str">
        <f>IF('Chi tiết xã'!I64="Đạt","X","")</f>
        <v>X</v>
      </c>
      <c r="U11" s="111" t="str">
        <f>IF('Chi tiết xã'!I78="Đạt","X","")</f>
        <v/>
      </c>
      <c r="V11" s="111" t="str">
        <f>IF('Chi tiết xã'!I85="Đạt","X","")</f>
        <v/>
      </c>
      <c r="W11" s="19"/>
      <c r="X11" s="47" t="s">
        <v>152</v>
      </c>
    </row>
    <row r="12" spans="1:27">
      <c r="A12" s="19">
        <v>7</v>
      </c>
      <c r="B12" s="3" t="s">
        <v>117</v>
      </c>
      <c r="C12" s="2">
        <f t="shared" si="0"/>
        <v>12</v>
      </c>
      <c r="D12" s="111" t="str">
        <f>IF('Chi tiết xã'!J8="Đạt","X","")</f>
        <v/>
      </c>
      <c r="E12" s="111" t="str">
        <f>IF('Chi tiết xã'!J12="Đạt","X","")</f>
        <v>X</v>
      </c>
      <c r="F12" s="111" t="str">
        <f>IF('Chi tiết xã'!J17="Đạt","X","")</f>
        <v>X</v>
      </c>
      <c r="G12" s="111" t="str">
        <f>IF('Chi tiết xã'!J20="Đạt","X","")</f>
        <v>X</v>
      </c>
      <c r="H12" s="111" t="str">
        <f>IF('Chi tiết xã'!J23="Đạt","X","")</f>
        <v>X</v>
      </c>
      <c r="I12" s="111" t="str">
        <f>IF('Chi tiết xã'!J25="Đạt","X","")</f>
        <v/>
      </c>
      <c r="J12" s="111" t="str">
        <f>IF('Chi tiết xã'!J29="Đạt","X","")</f>
        <v>X</v>
      </c>
      <c r="K12" s="111" t="str">
        <f>IF('Chi tiết xã'!J31="Đạt","X","")</f>
        <v>X</v>
      </c>
      <c r="L12" s="111" t="str">
        <f>IF('Chi tiết xã'!J36="Đạt","X","")</f>
        <v>X</v>
      </c>
      <c r="M12" s="111" t="str">
        <f>IF('Chi tiết xã'!J40="Đạt","X","")</f>
        <v/>
      </c>
      <c r="N12" s="111" t="str">
        <f>IF('Chi tiết xã'!J42="Đạt","X","")</f>
        <v/>
      </c>
      <c r="O12" s="111" t="str">
        <f>IF('Chi tiết xã'!J44="Đạt","X","")</f>
        <v/>
      </c>
      <c r="P12" s="111" t="str">
        <f>IF('Chi tiết xã'!J47="Đạt","X","")</f>
        <v>X</v>
      </c>
      <c r="Q12" s="111" t="str">
        <f>IF('Chi tiết xã'!J54="Đạt","X","")</f>
        <v/>
      </c>
      <c r="R12" s="111" t="str">
        <f>IF('Chi tiết xã'!J57="Đạt","X","")</f>
        <v>X</v>
      </c>
      <c r="S12" s="111" t="str">
        <f>IF('Chi tiết xã'!J62="Đạt","X","")</f>
        <v>X</v>
      </c>
      <c r="T12" s="111" t="str">
        <f>IF('Chi tiết xã'!J64="Đạt","X","")</f>
        <v>X</v>
      </c>
      <c r="U12" s="111" t="str">
        <f>IF('Chi tiết xã'!J78="Đạt","X","")</f>
        <v/>
      </c>
      <c r="V12" s="111" t="str">
        <f>IF('Chi tiết xã'!J85="Đạt","X","")</f>
        <v>X</v>
      </c>
      <c r="W12" s="19"/>
      <c r="X12" s="47" t="s">
        <v>153</v>
      </c>
    </row>
    <row r="13" spans="1:27">
      <c r="A13" s="19">
        <v>8</v>
      </c>
      <c r="B13" s="3" t="s">
        <v>118</v>
      </c>
      <c r="C13" s="2">
        <f t="shared" si="0"/>
        <v>13</v>
      </c>
      <c r="D13" s="111" t="str">
        <f>IF('Chi tiết xã'!K8="Đạt","X","")</f>
        <v/>
      </c>
      <c r="E13" s="111" t="str">
        <f>IF('Chi tiết xã'!K12="Đạt","X","")</f>
        <v>X</v>
      </c>
      <c r="F13" s="111" t="str">
        <f>IF('Chi tiết xã'!K17="Đạt","X","")</f>
        <v>X</v>
      </c>
      <c r="G13" s="111" t="str">
        <f>IF('Chi tiết xã'!K20="Đạt","X","")</f>
        <v>X</v>
      </c>
      <c r="H13" s="111" t="str">
        <f>IF('Chi tiết xã'!K23="Đạt","X","")</f>
        <v>X</v>
      </c>
      <c r="I13" s="111" t="str">
        <f>IF('Chi tiết xã'!K25="Đạt","X","")</f>
        <v/>
      </c>
      <c r="J13" s="111" t="str">
        <f>IF('Chi tiết xã'!K29="Đạt","X","")</f>
        <v>X</v>
      </c>
      <c r="K13" s="111" t="str">
        <f>IF('Chi tiết xã'!K31="Đạt","X","")</f>
        <v>X</v>
      </c>
      <c r="L13" s="111" t="str">
        <f>IF('Chi tiết xã'!K36="Đạt","X","")</f>
        <v>X</v>
      </c>
      <c r="M13" s="111" t="str">
        <f>IF('Chi tiết xã'!K40="Đạt","X","")</f>
        <v/>
      </c>
      <c r="N13" s="111" t="str">
        <f>IF('Chi tiết xã'!K42="Đạt","X","")</f>
        <v/>
      </c>
      <c r="O13" s="111" t="str">
        <f>IF('Chi tiết xã'!K44="Đạt","X","")</f>
        <v>X</v>
      </c>
      <c r="P13" s="111" t="str">
        <f>IF('Chi tiết xã'!K47="Đạt","X","")</f>
        <v>X</v>
      </c>
      <c r="Q13" s="111" t="str">
        <f>IF('Chi tiết xã'!K54="Đạt","X","")</f>
        <v/>
      </c>
      <c r="R13" s="111" t="str">
        <f>IF('Chi tiết xã'!K57="Đạt","X","")</f>
        <v/>
      </c>
      <c r="S13" s="111" t="str">
        <f>IF('Chi tiết xã'!K62="Đạt","X","")</f>
        <v>X</v>
      </c>
      <c r="T13" s="111" t="str">
        <f>IF('Chi tiết xã'!K64="Đạt","X","")</f>
        <v>X</v>
      </c>
      <c r="U13" s="111" t="str">
        <f>IF('Chi tiết xã'!K78="Đạt","X","")</f>
        <v>X</v>
      </c>
      <c r="V13" s="111" t="str">
        <f>IF('Chi tiết xã'!K85="Đạt","X","")</f>
        <v>X</v>
      </c>
      <c r="W13" s="19"/>
      <c r="X13" s="47" t="s">
        <v>154</v>
      </c>
    </row>
    <row r="14" spans="1:27">
      <c r="A14" s="19">
        <v>9</v>
      </c>
      <c r="B14" s="3" t="s">
        <v>119</v>
      </c>
      <c r="C14" s="2">
        <f t="shared" si="0"/>
        <v>12</v>
      </c>
      <c r="D14" s="111" t="str">
        <f>IF('Chi tiết xã'!L8="Đạt","X","")</f>
        <v/>
      </c>
      <c r="E14" s="111" t="str">
        <f>IF('Chi tiết xã'!L12="Đạt","X","")</f>
        <v>X</v>
      </c>
      <c r="F14" s="111" t="str">
        <f>IF('Chi tiết xã'!L17="Đạt","X","")</f>
        <v>X</v>
      </c>
      <c r="G14" s="111" t="str">
        <f>IF('Chi tiết xã'!L20="Đạt","X","")</f>
        <v>X</v>
      </c>
      <c r="H14" s="111" t="str">
        <f>IF('Chi tiết xã'!L23="Đạt","X","")</f>
        <v>X</v>
      </c>
      <c r="I14" s="111" t="str">
        <f>IF('Chi tiết xã'!L25="Đạt","X","")</f>
        <v/>
      </c>
      <c r="J14" s="111" t="str">
        <f>IF('Chi tiết xã'!L29="Đạt","X","")</f>
        <v>X</v>
      </c>
      <c r="K14" s="111" t="str">
        <f>IF('Chi tiết xã'!L31="Đạt","X","")</f>
        <v>X</v>
      </c>
      <c r="L14" s="111" t="str">
        <f>IF('Chi tiết xã'!L36="Đạt","X","")</f>
        <v>X</v>
      </c>
      <c r="M14" s="111" t="str">
        <f>IF('Chi tiết xã'!L40="Đạt","X","")</f>
        <v/>
      </c>
      <c r="N14" s="111" t="str">
        <f>IF('Chi tiết xã'!L42="Đạt","X","")</f>
        <v/>
      </c>
      <c r="O14" s="111" t="str">
        <f>IF('Chi tiết xã'!L44="Đạt","X","")</f>
        <v>X</v>
      </c>
      <c r="P14" s="111" t="str">
        <f>IF('Chi tiết xã'!L47="Đạt","X","")</f>
        <v>X</v>
      </c>
      <c r="Q14" s="111" t="str">
        <f>IF('Chi tiết xã'!L54="Đạt","X","")</f>
        <v/>
      </c>
      <c r="R14" s="111" t="str">
        <f>IF('Chi tiết xã'!L57="Đạt","X","")</f>
        <v/>
      </c>
      <c r="S14" s="111" t="str">
        <f>IF('Chi tiết xã'!L62="Đạt","X","")</f>
        <v>X</v>
      </c>
      <c r="T14" s="111" t="str">
        <f>IF('Chi tiết xã'!L64="Đạt","X","")</f>
        <v>X</v>
      </c>
      <c r="U14" s="111" t="str">
        <f>IF('Chi tiết xã'!L78="Đạt","X","")</f>
        <v/>
      </c>
      <c r="V14" s="111" t="str">
        <f>IF('Chi tiết xã'!L85="Đạt","X","")</f>
        <v>X</v>
      </c>
      <c r="W14" s="19"/>
      <c r="X14" s="47" t="s">
        <v>155</v>
      </c>
    </row>
    <row r="15" spans="1:27">
      <c r="A15" s="19">
        <v>10</v>
      </c>
      <c r="B15" s="3" t="s">
        <v>120</v>
      </c>
      <c r="C15" s="2">
        <f t="shared" si="0"/>
        <v>13</v>
      </c>
      <c r="D15" s="111" t="str">
        <f>IF('Chi tiết xã'!M8="Đạt","X","")</f>
        <v/>
      </c>
      <c r="E15" s="111" t="str">
        <f>IF('Chi tiết xã'!M12="Đạt","X","")</f>
        <v>X</v>
      </c>
      <c r="F15" s="111" t="str">
        <f>IF('Chi tiết xã'!M17="Đạt","X","")</f>
        <v>X</v>
      </c>
      <c r="G15" s="111" t="str">
        <f>IF('Chi tiết xã'!M20="Đạt","X","")</f>
        <v>X</v>
      </c>
      <c r="H15" s="111" t="str">
        <f>IF('Chi tiết xã'!M23="Đạt","X","")</f>
        <v>X</v>
      </c>
      <c r="I15" s="111" t="str">
        <f>IF('Chi tiết xã'!M25="Đạt","X","")</f>
        <v/>
      </c>
      <c r="J15" s="111" t="str">
        <f>IF('Chi tiết xã'!M29="Đạt","X","")</f>
        <v>X</v>
      </c>
      <c r="K15" s="111" t="str">
        <f>IF('Chi tiết xã'!M31="Đạt","X","")</f>
        <v>X</v>
      </c>
      <c r="L15" s="111" t="str">
        <f>IF('Chi tiết xã'!M36="Đạt","X","")</f>
        <v>X</v>
      </c>
      <c r="M15" s="111" t="str">
        <f>IF('Chi tiết xã'!M40="Đạt","X","")</f>
        <v/>
      </c>
      <c r="N15" s="111" t="str">
        <f>IF('Chi tiết xã'!M42="Đạt","X","")</f>
        <v/>
      </c>
      <c r="O15" s="111" t="str">
        <f>IF('Chi tiết xã'!M44="Đạt","X","")</f>
        <v>X</v>
      </c>
      <c r="P15" s="111" t="str">
        <f>IF('Chi tiết xã'!M47="Đạt","X","")</f>
        <v>X</v>
      </c>
      <c r="Q15" s="111" t="str">
        <f>IF('Chi tiết xã'!M54="Đạt","X","")</f>
        <v>X</v>
      </c>
      <c r="R15" s="111" t="str">
        <f>IF('Chi tiết xã'!M57="Đạt","X","")</f>
        <v/>
      </c>
      <c r="S15" s="111" t="str">
        <f>IF('Chi tiết xã'!M62="Đạt","X","")</f>
        <v>X</v>
      </c>
      <c r="T15" s="111" t="str">
        <f>IF('Chi tiết xã'!M64="Đạt","X","")</f>
        <v>X</v>
      </c>
      <c r="U15" s="111" t="str">
        <f>IF('Chi tiết xã'!M78="Đạt","X","")</f>
        <v/>
      </c>
      <c r="V15" s="111" t="str">
        <f>IF('Chi tiết xã'!M85="Đạt","X","")</f>
        <v>X</v>
      </c>
      <c r="W15" s="19"/>
      <c r="X15" s="47" t="s">
        <v>156</v>
      </c>
    </row>
    <row r="16" spans="1:27">
      <c r="A16" s="19">
        <v>11</v>
      </c>
      <c r="B16" s="3" t="s">
        <v>121</v>
      </c>
      <c r="C16" s="2">
        <f t="shared" si="0"/>
        <v>12</v>
      </c>
      <c r="D16" s="111" t="str">
        <f>IF('Chi tiết xã'!N8="Đạt","X","")</f>
        <v/>
      </c>
      <c r="E16" s="111" t="str">
        <f>IF('Chi tiết xã'!N12="Đạt","X","")</f>
        <v>X</v>
      </c>
      <c r="F16" s="111" t="str">
        <f>IF('Chi tiết xã'!N17="Đạt","X","")</f>
        <v>X</v>
      </c>
      <c r="G16" s="111" t="str">
        <f>IF('Chi tiết xã'!N20="Đạt","X","")</f>
        <v>X</v>
      </c>
      <c r="H16" s="111" t="str">
        <f>IF('Chi tiết xã'!N23="Đạt","X","")</f>
        <v/>
      </c>
      <c r="I16" s="111" t="str">
        <f>IF('Chi tiết xã'!N25="Đạt","X","")</f>
        <v/>
      </c>
      <c r="J16" s="111" t="str">
        <f>IF('Chi tiết xã'!N29="Đạt","X","")</f>
        <v>X</v>
      </c>
      <c r="K16" s="111" t="str">
        <f>IF('Chi tiết xã'!N31="Đạt","X","")</f>
        <v>X</v>
      </c>
      <c r="L16" s="111" t="str">
        <f>IF('Chi tiết xã'!N36="Đạt","X","")</f>
        <v>X</v>
      </c>
      <c r="M16" s="111" t="str">
        <f>IF('Chi tiết xã'!N40="Đạt","X","")</f>
        <v/>
      </c>
      <c r="N16" s="111" t="str">
        <f>IF('Chi tiết xã'!N42="Đạt","X","")</f>
        <v/>
      </c>
      <c r="O16" s="111" t="str">
        <f>IF('Chi tiết xã'!N44="Đạt","X","")</f>
        <v/>
      </c>
      <c r="P16" s="111" t="str">
        <f>IF('Chi tiết xã'!N47="Đạt","X","")</f>
        <v>X</v>
      </c>
      <c r="Q16" s="111" t="str">
        <f>IF('Chi tiết xã'!N54="Đạt","X","")</f>
        <v>X</v>
      </c>
      <c r="R16" s="111" t="str">
        <f>IF('Chi tiết xã'!N57="Đạt","X","")</f>
        <v>X</v>
      </c>
      <c r="S16" s="111" t="str">
        <f>IF('Chi tiết xã'!N62="Đạt","X","")</f>
        <v>X</v>
      </c>
      <c r="T16" s="111" t="str">
        <f>IF('Chi tiết xã'!N64="Đạt","X","")</f>
        <v>X</v>
      </c>
      <c r="U16" s="111" t="str">
        <f>IF('Chi tiết xã'!N78="Đạt","X","")</f>
        <v/>
      </c>
      <c r="V16" s="111" t="str">
        <f>IF('Chi tiết xã'!N85="Đạt","X","")</f>
        <v>X</v>
      </c>
      <c r="W16" s="19"/>
      <c r="X16" s="47" t="s">
        <v>157</v>
      </c>
    </row>
    <row r="17" spans="1:25" ht="22.15" customHeight="1">
      <c r="A17" s="14"/>
      <c r="B17" s="14" t="s">
        <v>158</v>
      </c>
      <c r="C17" s="14">
        <f>SUM(C6:C16)</f>
        <v>132</v>
      </c>
      <c r="D17" s="57">
        <f t="shared" ref="D17:U17" si="1">COUNTIF(D6:D16,"x")</f>
        <v>0</v>
      </c>
      <c r="E17" s="57">
        <f t="shared" si="1"/>
        <v>11</v>
      </c>
      <c r="F17" s="57">
        <f t="shared" si="1"/>
        <v>11</v>
      </c>
      <c r="G17" s="57">
        <f t="shared" si="1"/>
        <v>11</v>
      </c>
      <c r="H17" s="57">
        <f t="shared" si="1"/>
        <v>9</v>
      </c>
      <c r="I17" s="57">
        <f t="shared" si="1"/>
        <v>2</v>
      </c>
      <c r="J17" s="57">
        <f t="shared" si="1"/>
        <v>11</v>
      </c>
      <c r="K17" s="57">
        <f t="shared" si="1"/>
        <v>11</v>
      </c>
      <c r="L17" s="57">
        <f t="shared" si="1"/>
        <v>11</v>
      </c>
      <c r="M17" s="57">
        <f t="shared" si="1"/>
        <v>0</v>
      </c>
      <c r="N17" s="57">
        <f t="shared" si="1"/>
        <v>0</v>
      </c>
      <c r="O17" s="57">
        <f t="shared" si="1"/>
        <v>5</v>
      </c>
      <c r="P17" s="57">
        <f t="shared" si="1"/>
        <v>11</v>
      </c>
      <c r="Q17" s="57">
        <f t="shared" si="1"/>
        <v>3</v>
      </c>
      <c r="R17" s="57">
        <f t="shared" si="1"/>
        <v>3</v>
      </c>
      <c r="S17" s="57">
        <f t="shared" si="1"/>
        <v>11</v>
      </c>
      <c r="T17" s="57">
        <f t="shared" si="1"/>
        <v>11</v>
      </c>
      <c r="U17" s="57">
        <f t="shared" si="1"/>
        <v>2</v>
      </c>
      <c r="V17" s="57">
        <f>COUNTIF(V6:V16,"x")</f>
        <v>9</v>
      </c>
      <c r="W17" s="14"/>
      <c r="X17" s="47"/>
      <c r="Y17" s="46"/>
    </row>
    <row r="18" spans="1:25">
      <c r="D18" s="46">
        <v>11</v>
      </c>
      <c r="E18" s="46">
        <v>15</v>
      </c>
      <c r="F18" s="46">
        <v>20</v>
      </c>
      <c r="G18" s="46">
        <v>23</v>
      </c>
      <c r="H18" s="46">
        <v>26</v>
      </c>
      <c r="I18" s="46">
        <v>28</v>
      </c>
      <c r="J18" s="46">
        <v>32</v>
      </c>
      <c r="K18" s="46">
        <v>34</v>
      </c>
      <c r="L18" s="46">
        <v>39</v>
      </c>
      <c r="M18" s="46">
        <v>43</v>
      </c>
      <c r="N18" s="46">
        <v>45</v>
      </c>
      <c r="O18" s="46">
        <v>47</v>
      </c>
      <c r="P18" s="46">
        <v>50</v>
      </c>
      <c r="Q18" s="46">
        <v>57</v>
      </c>
      <c r="R18" s="46">
        <v>60</v>
      </c>
      <c r="S18" s="46">
        <v>65</v>
      </c>
      <c r="T18" s="46">
        <v>67</v>
      </c>
      <c r="U18" s="46">
        <v>81</v>
      </c>
      <c r="V18" s="46">
        <v>88</v>
      </c>
      <c r="W18" s="46"/>
      <c r="X18" s="46"/>
      <c r="Y18" s="46">
        <f>163-149</f>
        <v>14</v>
      </c>
    </row>
    <row r="19" spans="1:25">
      <c r="X19" s="46">
        <f>+C17/11</f>
        <v>12</v>
      </c>
      <c r="Y19" s="46"/>
    </row>
  </sheetData>
  <mergeCells count="5">
    <mergeCell ref="A4:A5"/>
    <mergeCell ref="B4:B5"/>
    <mergeCell ref="C4:C5"/>
    <mergeCell ref="D4:V4"/>
    <mergeCell ref="W4:W5"/>
  </mergeCells>
  <pageMargins left="0.56000000000000005" right="0.4" top="0.33" bottom="0.41"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zoomScale="70" zoomScaleNormal="70" workbookViewId="0">
      <pane xSplit="2" ySplit="6" topLeftCell="C7" activePane="bottomRight" state="frozen"/>
      <selection pane="topRight" activeCell="C1" sqref="C1"/>
      <selection pane="bottomLeft" activeCell="A7" sqref="A7"/>
      <selection pane="bottomRight" activeCell="S84" sqref="S84"/>
    </sheetView>
  </sheetViews>
  <sheetFormatPr defaultColWidth="9.140625" defaultRowHeight="15"/>
  <cols>
    <col min="1" max="1" width="4.28515625" style="4" customWidth="1"/>
    <col min="2" max="2" width="37.5703125" style="4" customWidth="1"/>
    <col min="3" max="3" width="23.5703125" style="11" customWidth="1"/>
    <col min="4" max="7" width="9.140625" style="4"/>
    <col min="8" max="8" width="13.7109375" style="4" customWidth="1"/>
    <col min="9" max="9" width="10.28515625" style="4" customWidth="1"/>
    <col min="10" max="10" width="9.5703125" style="4" customWidth="1"/>
    <col min="11" max="16384" width="9.140625" style="4"/>
  </cols>
  <sheetData>
    <row r="1" spans="1:14" ht="18.75">
      <c r="A1" s="45" t="s">
        <v>173</v>
      </c>
      <c r="B1" s="48"/>
      <c r="C1" s="48"/>
      <c r="D1" s="48"/>
      <c r="E1" s="48"/>
      <c r="F1" s="48"/>
      <c r="G1" s="48"/>
      <c r="H1" s="48"/>
      <c r="I1" s="48"/>
      <c r="J1" s="48"/>
      <c r="K1" s="48"/>
      <c r="L1" s="48"/>
      <c r="M1" s="48"/>
      <c r="N1" s="48"/>
    </row>
    <row r="2" spans="1:14" ht="21" customHeight="1">
      <c r="A2" s="90" t="str">
        <f>'Tổng hợp xã'!A2</f>
        <v>(Kèm theo Báo cáo số      /BC-UBND ngày      tháng      năm 2024 của Ủy ban nhân dân huyện Tu Mơ Rông)</v>
      </c>
      <c r="B2" s="48"/>
      <c r="C2" s="48"/>
      <c r="D2" s="48"/>
      <c r="E2" s="48"/>
      <c r="F2" s="48"/>
      <c r="G2" s="48"/>
      <c r="H2" s="48"/>
      <c r="I2" s="48"/>
      <c r="J2" s="48"/>
      <c r="K2" s="48"/>
      <c r="L2" s="48"/>
      <c r="M2" s="48"/>
      <c r="N2" s="48"/>
    </row>
    <row r="3" spans="1:14" ht="8.25" customHeight="1"/>
    <row r="5" spans="1:14">
      <c r="A5" s="144" t="s">
        <v>110</v>
      </c>
      <c r="B5" s="147" t="s">
        <v>14</v>
      </c>
      <c r="C5" s="147" t="s">
        <v>15</v>
      </c>
      <c r="D5" s="12" t="s">
        <v>16</v>
      </c>
      <c r="E5" s="12"/>
      <c r="F5" s="12"/>
      <c r="G5" s="12"/>
      <c r="H5" s="12"/>
      <c r="I5" s="12"/>
      <c r="J5" s="12"/>
      <c r="K5" s="12"/>
      <c r="L5" s="12"/>
      <c r="M5" s="12"/>
      <c r="N5" s="12"/>
    </row>
    <row r="6" spans="1:14" ht="28.5">
      <c r="A6" s="145"/>
      <c r="B6" s="147"/>
      <c r="C6" s="147"/>
      <c r="D6" s="15" t="s">
        <v>111</v>
      </c>
      <c r="E6" s="15" t="s">
        <v>112</v>
      </c>
      <c r="F6" s="15" t="s">
        <v>113</v>
      </c>
      <c r="G6" s="15" t="s">
        <v>114</v>
      </c>
      <c r="H6" s="15" t="s">
        <v>115</v>
      </c>
      <c r="I6" s="15" t="s">
        <v>116</v>
      </c>
      <c r="J6" s="15" t="s">
        <v>117</v>
      </c>
      <c r="K6" s="15" t="s">
        <v>118</v>
      </c>
      <c r="L6" s="15" t="s">
        <v>119</v>
      </c>
      <c r="M6" s="15" t="s">
        <v>120</v>
      </c>
      <c r="N6" s="15" t="s">
        <v>121</v>
      </c>
    </row>
    <row r="7" spans="1:14" s="7" customFormat="1" ht="14.25">
      <c r="A7" s="5" t="s">
        <v>6</v>
      </c>
      <c r="B7" s="6" t="s">
        <v>5</v>
      </c>
      <c r="C7" s="5"/>
      <c r="D7" s="16"/>
      <c r="E7" s="5"/>
      <c r="F7" s="5"/>
      <c r="G7" s="5"/>
      <c r="H7" s="5"/>
      <c r="I7" s="5"/>
      <c r="J7" s="5"/>
      <c r="K7" s="5"/>
      <c r="L7" s="5"/>
      <c r="M7" s="5"/>
      <c r="N7" s="5"/>
    </row>
    <row r="8" spans="1:14" s="7" customFormat="1" ht="14.25">
      <c r="A8" s="5">
        <v>1</v>
      </c>
      <c r="B8" s="6" t="s">
        <v>3</v>
      </c>
      <c r="C8" s="5"/>
      <c r="D8" s="5" t="s">
        <v>122</v>
      </c>
      <c r="E8" s="5" t="s">
        <v>122</v>
      </c>
      <c r="F8" s="5" t="s">
        <v>122</v>
      </c>
      <c r="G8" s="5" t="s">
        <v>122</v>
      </c>
      <c r="H8" s="5" t="s">
        <v>122</v>
      </c>
      <c r="I8" s="5" t="s">
        <v>122</v>
      </c>
      <c r="J8" s="5" t="s">
        <v>122</v>
      </c>
      <c r="K8" s="5" t="s">
        <v>122</v>
      </c>
      <c r="L8" s="5" t="s">
        <v>122</v>
      </c>
      <c r="M8" s="5" t="s">
        <v>122</v>
      </c>
      <c r="N8" s="5" t="s">
        <v>122</v>
      </c>
    </row>
    <row r="9" spans="1:14" ht="105">
      <c r="A9" s="2" t="s">
        <v>0</v>
      </c>
      <c r="B9" s="3" t="s">
        <v>2</v>
      </c>
      <c r="C9" s="2" t="s">
        <v>4</v>
      </c>
      <c r="D9" s="1" t="s">
        <v>122</v>
      </c>
      <c r="E9" s="1" t="s">
        <v>122</v>
      </c>
      <c r="F9" s="1" t="s">
        <v>122</v>
      </c>
      <c r="G9" s="1" t="s">
        <v>122</v>
      </c>
      <c r="H9" s="1" t="s">
        <v>122</v>
      </c>
      <c r="I9" s="1" t="s">
        <v>122</v>
      </c>
      <c r="J9" s="1" t="s">
        <v>122</v>
      </c>
      <c r="K9" s="1" t="s">
        <v>122</v>
      </c>
      <c r="L9" s="1" t="s">
        <v>122</v>
      </c>
      <c r="M9" s="1" t="s">
        <v>122</v>
      </c>
      <c r="N9" s="1" t="s">
        <v>122</v>
      </c>
    </row>
    <row r="10" spans="1:14" ht="45">
      <c r="A10" s="2"/>
      <c r="B10" s="3" t="s">
        <v>1</v>
      </c>
      <c r="C10" s="2" t="s">
        <v>4</v>
      </c>
      <c r="D10" s="1" t="s">
        <v>122</v>
      </c>
      <c r="E10" s="1" t="s">
        <v>122</v>
      </c>
      <c r="F10" s="1" t="s">
        <v>122</v>
      </c>
      <c r="G10" s="1" t="s">
        <v>122</v>
      </c>
      <c r="H10" s="1" t="s">
        <v>122</v>
      </c>
      <c r="I10" s="1" t="s">
        <v>122</v>
      </c>
      <c r="J10" s="1" t="s">
        <v>122</v>
      </c>
      <c r="K10" s="1" t="s">
        <v>122</v>
      </c>
      <c r="L10" s="1" t="s">
        <v>122</v>
      </c>
      <c r="M10" s="1" t="s">
        <v>122</v>
      </c>
      <c r="N10" s="1" t="s">
        <v>122</v>
      </c>
    </row>
    <row r="11" spans="1:14" s="7" customFormat="1" ht="14.25">
      <c r="A11" s="5" t="s">
        <v>7</v>
      </c>
      <c r="B11" s="6" t="s">
        <v>8</v>
      </c>
      <c r="C11" s="5"/>
      <c r="D11" s="5"/>
      <c r="E11" s="5"/>
      <c r="F11" s="5"/>
      <c r="G11" s="5"/>
      <c r="H11" s="5"/>
      <c r="I11" s="5"/>
      <c r="J11" s="5"/>
      <c r="K11" s="5"/>
      <c r="L11" s="5"/>
      <c r="M11" s="5"/>
      <c r="N11" s="5"/>
    </row>
    <row r="12" spans="1:14" s="7" customFormat="1" ht="14.25">
      <c r="A12" s="5"/>
      <c r="B12" s="6" t="s">
        <v>23</v>
      </c>
      <c r="C12" s="5"/>
      <c r="D12" s="5" t="s">
        <v>4</v>
      </c>
      <c r="E12" s="5" t="s">
        <v>4</v>
      </c>
      <c r="F12" s="5" t="s">
        <v>4</v>
      </c>
      <c r="G12" s="5" t="s">
        <v>4</v>
      </c>
      <c r="H12" s="5" t="s">
        <v>4</v>
      </c>
      <c r="I12" s="5" t="s">
        <v>4</v>
      </c>
      <c r="J12" s="5" t="s">
        <v>4</v>
      </c>
      <c r="K12" s="5" t="s">
        <v>4</v>
      </c>
      <c r="L12" s="5" t="s">
        <v>4</v>
      </c>
      <c r="M12" s="5" t="s">
        <v>4</v>
      </c>
      <c r="N12" s="5" t="s">
        <v>4</v>
      </c>
    </row>
    <row r="13" spans="1:14" ht="46.5" customHeight="1">
      <c r="A13" s="2"/>
      <c r="B13" s="3" t="s">
        <v>9</v>
      </c>
      <c r="C13" s="8">
        <v>1</v>
      </c>
      <c r="D13" s="29">
        <v>1</v>
      </c>
      <c r="E13" s="29">
        <v>1</v>
      </c>
      <c r="F13" s="29">
        <v>1</v>
      </c>
      <c r="G13" s="29">
        <v>1</v>
      </c>
      <c r="H13" s="29">
        <v>1</v>
      </c>
      <c r="I13" s="29">
        <v>1</v>
      </c>
      <c r="J13" s="29">
        <v>1</v>
      </c>
      <c r="K13" s="29">
        <v>1</v>
      </c>
      <c r="L13" s="29">
        <v>1</v>
      </c>
      <c r="M13" s="29">
        <v>1</v>
      </c>
      <c r="N13" s="29">
        <v>1</v>
      </c>
    </row>
    <row r="14" spans="1:14" ht="49.5" customHeight="1">
      <c r="A14" s="2"/>
      <c r="B14" s="3" t="s">
        <v>11</v>
      </c>
      <c r="C14" s="2" t="s">
        <v>10</v>
      </c>
      <c r="D14" s="23" t="s">
        <v>161</v>
      </c>
      <c r="E14" s="23" t="s">
        <v>395</v>
      </c>
      <c r="F14" s="35" t="s">
        <v>159</v>
      </c>
      <c r="G14" s="36" t="s">
        <v>396</v>
      </c>
      <c r="H14" s="34" t="s">
        <v>397</v>
      </c>
      <c r="I14" s="29" t="s">
        <v>162</v>
      </c>
      <c r="J14" s="34" t="s">
        <v>398</v>
      </c>
      <c r="K14" s="34" t="s">
        <v>399</v>
      </c>
      <c r="L14" s="36" t="s">
        <v>400</v>
      </c>
      <c r="M14" s="34" t="s">
        <v>401</v>
      </c>
      <c r="N14" s="29" t="s">
        <v>163</v>
      </c>
    </row>
    <row r="15" spans="1:14" ht="56.25" customHeight="1">
      <c r="A15" s="2"/>
      <c r="B15" s="3" t="s">
        <v>12</v>
      </c>
      <c r="C15" s="1" t="s">
        <v>13</v>
      </c>
      <c r="D15" s="23" t="s">
        <v>394</v>
      </c>
      <c r="E15" s="23" t="s">
        <v>402</v>
      </c>
      <c r="F15" s="37" t="s">
        <v>160</v>
      </c>
      <c r="G15" s="36" t="s">
        <v>403</v>
      </c>
      <c r="H15" s="34" t="s">
        <v>404</v>
      </c>
      <c r="I15" s="29" t="s">
        <v>405</v>
      </c>
      <c r="J15" s="34" t="s">
        <v>406</v>
      </c>
      <c r="K15" s="34" t="s">
        <v>407</v>
      </c>
      <c r="L15" s="29" t="s">
        <v>164</v>
      </c>
      <c r="M15" s="34" t="s">
        <v>408</v>
      </c>
      <c r="N15" s="29" t="s">
        <v>164</v>
      </c>
    </row>
    <row r="16" spans="1:14" ht="108" customHeight="1">
      <c r="A16" s="2"/>
      <c r="B16" s="3" t="s">
        <v>17</v>
      </c>
      <c r="C16" s="2" t="s">
        <v>18</v>
      </c>
      <c r="D16" s="28" t="s">
        <v>409</v>
      </c>
      <c r="E16" s="23" t="s">
        <v>413</v>
      </c>
      <c r="F16" s="37" t="s">
        <v>410</v>
      </c>
      <c r="G16" s="38" t="s">
        <v>411</v>
      </c>
      <c r="H16" s="34" t="s">
        <v>412</v>
      </c>
      <c r="I16" s="39" t="s">
        <v>420</v>
      </c>
      <c r="J16" s="36" t="s">
        <v>417</v>
      </c>
      <c r="K16" s="34" t="s">
        <v>414</v>
      </c>
      <c r="L16" s="29" t="s">
        <v>415</v>
      </c>
      <c r="M16" s="34" t="s">
        <v>416</v>
      </c>
      <c r="N16" s="29" t="s">
        <v>415</v>
      </c>
    </row>
    <row r="17" spans="1:18" s="7" customFormat="1">
      <c r="A17" s="5"/>
      <c r="B17" s="6" t="s">
        <v>20</v>
      </c>
      <c r="C17" s="5"/>
      <c r="D17" s="5" t="s">
        <v>4</v>
      </c>
      <c r="E17" s="5" t="s">
        <v>4</v>
      </c>
      <c r="F17" s="5" t="s">
        <v>4</v>
      </c>
      <c r="G17" s="5" t="s">
        <v>4</v>
      </c>
      <c r="H17" s="5" t="s">
        <v>4</v>
      </c>
      <c r="I17" s="5" t="s">
        <v>4</v>
      </c>
      <c r="J17" s="5" t="s">
        <v>4</v>
      </c>
      <c r="K17" s="5" t="s">
        <v>4</v>
      </c>
      <c r="L17" s="5" t="s">
        <v>4</v>
      </c>
      <c r="M17" s="5" t="s">
        <v>4</v>
      </c>
      <c r="N17" s="5" t="s">
        <v>4</v>
      </c>
      <c r="O17" s="4"/>
      <c r="P17" s="4"/>
      <c r="Q17" s="4"/>
      <c r="R17" s="4"/>
    </row>
    <row r="18" spans="1:18" ht="45">
      <c r="A18" s="2"/>
      <c r="B18" s="3" t="s">
        <v>19</v>
      </c>
      <c r="C18" s="2" t="s">
        <v>4</v>
      </c>
      <c r="D18" s="2" t="s">
        <v>4</v>
      </c>
      <c r="E18" s="2" t="s">
        <v>4</v>
      </c>
      <c r="F18" s="2" t="s">
        <v>4</v>
      </c>
      <c r="G18" s="2" t="s">
        <v>4</v>
      </c>
      <c r="H18" s="2" t="s">
        <v>4</v>
      </c>
      <c r="I18" s="2" t="s">
        <v>4</v>
      </c>
      <c r="J18" s="2" t="s">
        <v>4</v>
      </c>
      <c r="K18" s="2" t="s">
        <v>4</v>
      </c>
      <c r="L18" s="2" t="s">
        <v>4</v>
      </c>
      <c r="M18" s="2" t="s">
        <v>4</v>
      </c>
      <c r="N18" s="2" t="s">
        <v>4</v>
      </c>
    </row>
    <row r="19" spans="1:18" ht="45">
      <c r="A19" s="2"/>
      <c r="B19" s="3" t="s">
        <v>21</v>
      </c>
      <c r="C19" s="2" t="s">
        <v>4</v>
      </c>
      <c r="D19" s="2" t="s">
        <v>4</v>
      </c>
      <c r="E19" s="2" t="s">
        <v>4</v>
      </c>
      <c r="F19" s="2" t="s">
        <v>4</v>
      </c>
      <c r="G19" s="2" t="s">
        <v>4</v>
      </c>
      <c r="H19" s="2" t="s">
        <v>4</v>
      </c>
      <c r="I19" s="2" t="s">
        <v>4</v>
      </c>
      <c r="J19" s="2" t="s">
        <v>4</v>
      </c>
      <c r="K19" s="2" t="s">
        <v>4</v>
      </c>
      <c r="L19" s="2" t="s">
        <v>4</v>
      </c>
      <c r="M19" s="2" t="s">
        <v>4</v>
      </c>
      <c r="N19" s="2" t="s">
        <v>4</v>
      </c>
    </row>
    <row r="20" spans="1:18" s="7" customFormat="1" ht="14.25">
      <c r="A20" s="5"/>
      <c r="B20" s="6" t="s">
        <v>22</v>
      </c>
      <c r="C20" s="5"/>
      <c r="D20" s="5" t="s">
        <v>4</v>
      </c>
      <c r="E20" s="5" t="s">
        <v>4</v>
      </c>
      <c r="F20" s="5" t="s">
        <v>4</v>
      </c>
      <c r="G20" s="5" t="s">
        <v>4</v>
      </c>
      <c r="H20" s="5" t="s">
        <v>4</v>
      </c>
      <c r="I20" s="5" t="s">
        <v>4</v>
      </c>
      <c r="J20" s="5" t="s">
        <v>4</v>
      </c>
      <c r="K20" s="5" t="s">
        <v>4</v>
      </c>
      <c r="L20" s="5" t="s">
        <v>4</v>
      </c>
      <c r="M20" s="5" t="s">
        <v>4</v>
      </c>
      <c r="N20" s="5" t="s">
        <v>4</v>
      </c>
    </row>
    <row r="21" spans="1:18">
      <c r="A21" s="2"/>
      <c r="B21" s="3" t="s">
        <v>24</v>
      </c>
      <c r="C21" s="2" t="s">
        <v>4</v>
      </c>
      <c r="D21" s="2" t="s">
        <v>4</v>
      </c>
      <c r="E21" s="2" t="s">
        <v>4</v>
      </c>
      <c r="F21" s="2" t="s">
        <v>4</v>
      </c>
      <c r="G21" s="2" t="s">
        <v>4</v>
      </c>
      <c r="H21" s="2" t="s">
        <v>4</v>
      </c>
      <c r="I21" s="2" t="s">
        <v>4</v>
      </c>
      <c r="J21" s="2" t="s">
        <v>4</v>
      </c>
      <c r="K21" s="2" t="s">
        <v>4</v>
      </c>
      <c r="L21" s="2" t="s">
        <v>4</v>
      </c>
      <c r="M21" s="2" t="s">
        <v>4</v>
      </c>
      <c r="N21" s="2" t="s">
        <v>4</v>
      </c>
    </row>
    <row r="22" spans="1:18" ht="42" customHeight="1">
      <c r="A22" s="2"/>
      <c r="B22" s="3" t="s">
        <v>25</v>
      </c>
      <c r="C22" s="2" t="s">
        <v>26</v>
      </c>
      <c r="D22" s="2" t="s">
        <v>4</v>
      </c>
      <c r="E22" s="2" t="s">
        <v>4</v>
      </c>
      <c r="F22" s="2" t="s">
        <v>4</v>
      </c>
      <c r="G22" s="2" t="s">
        <v>4</v>
      </c>
      <c r="H22" s="2" t="s">
        <v>4</v>
      </c>
      <c r="I22" s="2" t="s">
        <v>4</v>
      </c>
      <c r="J22" s="2" t="s">
        <v>4</v>
      </c>
      <c r="K22" s="2" t="s">
        <v>4</v>
      </c>
      <c r="L22" s="2" t="s">
        <v>4</v>
      </c>
      <c r="M22" s="2" t="s">
        <v>4</v>
      </c>
      <c r="N22" s="2" t="s">
        <v>4</v>
      </c>
    </row>
    <row r="23" spans="1:18" s="7" customFormat="1" ht="14.25">
      <c r="A23" s="5"/>
      <c r="B23" s="6" t="s">
        <v>28</v>
      </c>
      <c r="C23" s="5"/>
      <c r="D23" s="5" t="s">
        <v>4</v>
      </c>
      <c r="E23" s="5" t="s">
        <v>4</v>
      </c>
      <c r="F23" s="5" t="s">
        <v>4</v>
      </c>
      <c r="G23" s="5" t="s">
        <v>122</v>
      </c>
      <c r="H23" s="5" t="s">
        <v>4</v>
      </c>
      <c r="I23" s="5" t="s">
        <v>4</v>
      </c>
      <c r="J23" s="5" t="s">
        <v>4</v>
      </c>
      <c r="K23" s="5" t="s">
        <v>4</v>
      </c>
      <c r="L23" s="5" t="s">
        <v>4</v>
      </c>
      <c r="M23" s="5" t="s">
        <v>4</v>
      </c>
      <c r="N23" s="5" t="s">
        <v>122</v>
      </c>
    </row>
    <row r="24" spans="1:18" ht="121.5" customHeight="1">
      <c r="A24" s="2"/>
      <c r="B24" s="3" t="s">
        <v>27</v>
      </c>
      <c r="C24" s="21" t="s">
        <v>29</v>
      </c>
      <c r="D24" s="2" t="s">
        <v>4</v>
      </c>
      <c r="E24" s="2" t="s">
        <v>4</v>
      </c>
      <c r="F24" s="2" t="s">
        <v>4</v>
      </c>
      <c r="G24" s="17" t="s">
        <v>122</v>
      </c>
      <c r="H24" s="2" t="s">
        <v>4</v>
      </c>
      <c r="I24" s="2" t="s">
        <v>4</v>
      </c>
      <c r="J24" s="2" t="s">
        <v>4</v>
      </c>
      <c r="K24" s="2" t="s">
        <v>4</v>
      </c>
      <c r="L24" s="2" t="s">
        <v>4</v>
      </c>
      <c r="M24" s="2" t="s">
        <v>4</v>
      </c>
      <c r="N24" s="17" t="s">
        <v>122</v>
      </c>
    </row>
    <row r="25" spans="1:18" s="7" customFormat="1" ht="14.25">
      <c r="A25" s="5"/>
      <c r="B25" s="6" t="s">
        <v>30</v>
      </c>
      <c r="C25" s="5"/>
      <c r="D25" s="5" t="s">
        <v>122</v>
      </c>
      <c r="E25" s="5" t="s">
        <v>122</v>
      </c>
      <c r="F25" s="5" t="s">
        <v>122</v>
      </c>
      <c r="G25" s="5" t="s">
        <v>4</v>
      </c>
      <c r="H25" s="5" t="s">
        <v>4</v>
      </c>
      <c r="I25" s="5" t="s">
        <v>122</v>
      </c>
      <c r="J25" s="5" t="s">
        <v>122</v>
      </c>
      <c r="K25" s="5" t="s">
        <v>122</v>
      </c>
      <c r="L25" s="5" t="s">
        <v>122</v>
      </c>
      <c r="M25" s="5" t="s">
        <v>122</v>
      </c>
      <c r="N25" s="5" t="s">
        <v>122</v>
      </c>
    </row>
    <row r="26" spans="1:18" ht="45">
      <c r="A26" s="2"/>
      <c r="B26" s="3" t="s">
        <v>31</v>
      </c>
      <c r="C26" s="2" t="s">
        <v>4</v>
      </c>
      <c r="D26" s="2" t="s">
        <v>4</v>
      </c>
      <c r="E26" s="2" t="s">
        <v>4</v>
      </c>
      <c r="F26" s="2" t="s">
        <v>4</v>
      </c>
      <c r="G26" s="2" t="s">
        <v>4</v>
      </c>
      <c r="H26" s="2" t="s">
        <v>4</v>
      </c>
      <c r="I26" s="2" t="s">
        <v>4</v>
      </c>
      <c r="J26" s="2" t="s">
        <v>4</v>
      </c>
      <c r="K26" s="2" t="s">
        <v>4</v>
      </c>
      <c r="L26" s="2" t="s">
        <v>4</v>
      </c>
      <c r="M26" s="2" t="s">
        <v>4</v>
      </c>
      <c r="N26" s="2" t="s">
        <v>4</v>
      </c>
    </row>
    <row r="27" spans="1:18" ht="47.25" customHeight="1">
      <c r="A27" s="2"/>
      <c r="B27" s="3" t="s">
        <v>33</v>
      </c>
      <c r="C27" s="2" t="s">
        <v>4</v>
      </c>
      <c r="D27" s="51" t="s">
        <v>122</v>
      </c>
      <c r="E27" s="51" t="s">
        <v>122</v>
      </c>
      <c r="F27" s="51" t="s">
        <v>122</v>
      </c>
      <c r="G27" s="2" t="s">
        <v>4</v>
      </c>
      <c r="H27" s="2" t="s">
        <v>4</v>
      </c>
      <c r="I27" s="51" t="s">
        <v>122</v>
      </c>
      <c r="J27" s="51" t="s">
        <v>122</v>
      </c>
      <c r="K27" s="51" t="s">
        <v>122</v>
      </c>
      <c r="L27" s="51" t="s">
        <v>122</v>
      </c>
      <c r="M27" s="51" t="s">
        <v>122</v>
      </c>
      <c r="N27" s="51" t="s">
        <v>122</v>
      </c>
    </row>
    <row r="28" spans="1:18" ht="45">
      <c r="A28" s="2"/>
      <c r="B28" s="3" t="s">
        <v>32</v>
      </c>
      <c r="C28" s="8">
        <v>1</v>
      </c>
      <c r="D28" s="2" t="s">
        <v>4</v>
      </c>
      <c r="E28" s="2" t="s">
        <v>4</v>
      </c>
      <c r="F28" s="2" t="s">
        <v>4</v>
      </c>
      <c r="G28" s="2" t="s">
        <v>4</v>
      </c>
      <c r="H28" s="2" t="s">
        <v>4</v>
      </c>
      <c r="I28" s="2" t="s">
        <v>4</v>
      </c>
      <c r="J28" s="2" t="s">
        <v>4</v>
      </c>
      <c r="K28" s="2" t="s">
        <v>4</v>
      </c>
      <c r="L28" s="2" t="s">
        <v>4</v>
      </c>
      <c r="M28" s="2" t="s">
        <v>4</v>
      </c>
      <c r="N28" s="2" t="s">
        <v>4</v>
      </c>
    </row>
    <row r="29" spans="1:18" s="7" customFormat="1" ht="14.25">
      <c r="A29" s="5"/>
      <c r="B29" s="6" t="s">
        <v>34</v>
      </c>
      <c r="C29" s="5"/>
      <c r="D29" s="5" t="s">
        <v>4</v>
      </c>
      <c r="E29" s="5" t="s">
        <v>4</v>
      </c>
      <c r="F29" s="5" t="s">
        <v>4</v>
      </c>
      <c r="G29" s="5" t="s">
        <v>4</v>
      </c>
      <c r="H29" s="5" t="s">
        <v>4</v>
      </c>
      <c r="I29" s="5" t="s">
        <v>4</v>
      </c>
      <c r="J29" s="5" t="s">
        <v>4</v>
      </c>
      <c r="K29" s="5" t="s">
        <v>4</v>
      </c>
      <c r="L29" s="5" t="s">
        <v>4</v>
      </c>
      <c r="M29" s="5" t="s">
        <v>4</v>
      </c>
      <c r="N29" s="5" t="s">
        <v>4</v>
      </c>
    </row>
    <row r="30" spans="1:18" ht="30">
      <c r="A30" s="2"/>
      <c r="B30" s="3" t="s">
        <v>35</v>
      </c>
      <c r="C30" s="2" t="s">
        <v>4</v>
      </c>
      <c r="D30" s="2" t="s">
        <v>4</v>
      </c>
      <c r="E30" s="2" t="s">
        <v>4</v>
      </c>
      <c r="F30" s="2" t="s">
        <v>4</v>
      </c>
      <c r="G30" s="2" t="s">
        <v>4</v>
      </c>
      <c r="H30" s="2" t="s">
        <v>4</v>
      </c>
      <c r="I30" s="2" t="s">
        <v>4</v>
      </c>
      <c r="J30" s="2" t="s">
        <v>4</v>
      </c>
      <c r="K30" s="2" t="s">
        <v>4</v>
      </c>
      <c r="L30" s="2" t="s">
        <v>4</v>
      </c>
      <c r="M30" s="2" t="s">
        <v>4</v>
      </c>
      <c r="N30" s="2" t="s">
        <v>4</v>
      </c>
    </row>
    <row r="31" spans="1:18" s="7" customFormat="1" ht="14.25">
      <c r="A31" s="5"/>
      <c r="B31" s="6" t="s">
        <v>36</v>
      </c>
      <c r="C31" s="5"/>
      <c r="D31" s="5" t="s">
        <v>4</v>
      </c>
      <c r="E31" s="5" t="s">
        <v>4</v>
      </c>
      <c r="F31" s="5" t="s">
        <v>4</v>
      </c>
      <c r="G31" s="5" t="s">
        <v>4</v>
      </c>
      <c r="H31" s="5" t="s">
        <v>4</v>
      </c>
      <c r="I31" s="5" t="s">
        <v>4</v>
      </c>
      <c r="J31" s="5" t="s">
        <v>4</v>
      </c>
      <c r="K31" s="5" t="s">
        <v>4</v>
      </c>
      <c r="L31" s="5" t="s">
        <v>4</v>
      </c>
      <c r="M31" s="5" t="s">
        <v>4</v>
      </c>
      <c r="N31" s="5" t="s">
        <v>4</v>
      </c>
    </row>
    <row r="32" spans="1:18">
      <c r="A32" s="2"/>
      <c r="B32" s="3" t="s">
        <v>37</v>
      </c>
      <c r="C32" s="1" t="s">
        <v>4</v>
      </c>
      <c r="D32" s="1" t="s">
        <v>4</v>
      </c>
      <c r="E32" s="1" t="s">
        <v>4</v>
      </c>
      <c r="F32" s="1" t="s">
        <v>4</v>
      </c>
      <c r="G32" s="1" t="s">
        <v>4</v>
      </c>
      <c r="H32" s="1" t="s">
        <v>4</v>
      </c>
      <c r="I32" s="1" t="s">
        <v>4</v>
      </c>
      <c r="J32" s="1" t="s">
        <v>4</v>
      </c>
      <c r="K32" s="1" t="s">
        <v>4</v>
      </c>
      <c r="L32" s="1" t="s">
        <v>4</v>
      </c>
      <c r="M32" s="1" t="s">
        <v>4</v>
      </c>
      <c r="N32" s="1" t="s">
        <v>4</v>
      </c>
    </row>
    <row r="33" spans="1:14">
      <c r="A33" s="2"/>
      <c r="B33" s="3" t="s">
        <v>38</v>
      </c>
      <c r="C33" s="1" t="s">
        <v>4</v>
      </c>
      <c r="D33" s="1" t="s">
        <v>4</v>
      </c>
      <c r="E33" s="1" t="s">
        <v>4</v>
      </c>
      <c r="F33" s="1" t="s">
        <v>4</v>
      </c>
      <c r="G33" s="1" t="s">
        <v>4</v>
      </c>
      <c r="H33" s="1" t="s">
        <v>4</v>
      </c>
      <c r="I33" s="1" t="s">
        <v>4</v>
      </c>
      <c r="J33" s="1" t="s">
        <v>4</v>
      </c>
      <c r="K33" s="1" t="s">
        <v>4</v>
      </c>
      <c r="L33" s="1" t="s">
        <v>4</v>
      </c>
      <c r="M33" s="1" t="s">
        <v>4</v>
      </c>
      <c r="N33" s="1" t="s">
        <v>4</v>
      </c>
    </row>
    <row r="34" spans="1:14" ht="30">
      <c r="A34" s="2"/>
      <c r="B34" s="3" t="s">
        <v>39</v>
      </c>
      <c r="C34" s="1" t="s">
        <v>4</v>
      </c>
      <c r="D34" s="1" t="s">
        <v>4</v>
      </c>
      <c r="E34" s="1" t="s">
        <v>4</v>
      </c>
      <c r="F34" s="1" t="s">
        <v>4</v>
      </c>
      <c r="G34" s="1" t="s">
        <v>4</v>
      </c>
      <c r="H34" s="1" t="s">
        <v>4</v>
      </c>
      <c r="I34" s="1" t="s">
        <v>4</v>
      </c>
      <c r="J34" s="1" t="s">
        <v>4</v>
      </c>
      <c r="K34" s="1" t="s">
        <v>4</v>
      </c>
      <c r="L34" s="1" t="s">
        <v>4</v>
      </c>
      <c r="M34" s="1" t="s">
        <v>4</v>
      </c>
      <c r="N34" s="1" t="s">
        <v>4</v>
      </c>
    </row>
    <row r="35" spans="1:14" ht="30">
      <c r="A35" s="2"/>
      <c r="B35" s="3" t="s">
        <v>40</v>
      </c>
      <c r="C35" s="1" t="s">
        <v>4</v>
      </c>
      <c r="D35" s="1" t="s">
        <v>4</v>
      </c>
      <c r="E35" s="1" t="s">
        <v>4</v>
      </c>
      <c r="F35" s="1" t="s">
        <v>4</v>
      </c>
      <c r="G35" s="1" t="s">
        <v>4</v>
      </c>
      <c r="H35" s="1" t="s">
        <v>4</v>
      </c>
      <c r="I35" s="1" t="s">
        <v>4</v>
      </c>
      <c r="J35" s="1" t="s">
        <v>4</v>
      </c>
      <c r="K35" s="1" t="s">
        <v>4</v>
      </c>
      <c r="L35" s="1" t="s">
        <v>4</v>
      </c>
      <c r="M35" s="1" t="s">
        <v>4</v>
      </c>
      <c r="N35" s="1" t="s">
        <v>4</v>
      </c>
    </row>
    <row r="36" spans="1:14" s="7" customFormat="1" ht="14.25">
      <c r="A36" s="5"/>
      <c r="B36" s="6" t="s">
        <v>41</v>
      </c>
      <c r="C36" s="5"/>
      <c r="D36" s="5" t="s">
        <v>4</v>
      </c>
      <c r="E36" s="5" t="s">
        <v>4</v>
      </c>
      <c r="F36" s="5" t="s">
        <v>4</v>
      </c>
      <c r="G36" s="5" t="s">
        <v>4</v>
      </c>
      <c r="H36" s="5" t="s">
        <v>4</v>
      </c>
      <c r="I36" s="5" t="s">
        <v>4</v>
      </c>
      <c r="J36" s="5" t="s">
        <v>4</v>
      </c>
      <c r="K36" s="5" t="s">
        <v>4</v>
      </c>
      <c r="L36" s="5" t="s">
        <v>4</v>
      </c>
      <c r="M36" s="5" t="s">
        <v>4</v>
      </c>
      <c r="N36" s="5" t="s">
        <v>4</v>
      </c>
    </row>
    <row r="37" spans="1:14">
      <c r="A37" s="2"/>
      <c r="B37" s="3" t="s">
        <v>42</v>
      </c>
      <c r="C37" s="2" t="s">
        <v>45</v>
      </c>
      <c r="D37" s="1" t="s">
        <v>4</v>
      </c>
      <c r="E37" s="1" t="s">
        <v>4</v>
      </c>
      <c r="F37" s="1" t="s">
        <v>4</v>
      </c>
      <c r="G37" s="1" t="s">
        <v>4</v>
      </c>
      <c r="H37" s="1" t="s">
        <v>4</v>
      </c>
      <c r="I37" s="1" t="s">
        <v>4</v>
      </c>
      <c r="J37" s="1" t="s">
        <v>4</v>
      </c>
      <c r="K37" s="1" t="s">
        <v>4</v>
      </c>
      <c r="L37" s="1" t="s">
        <v>4</v>
      </c>
      <c r="M37" s="1" t="s">
        <v>4</v>
      </c>
      <c r="N37" s="1" t="s">
        <v>4</v>
      </c>
    </row>
    <row r="38" spans="1:14" ht="30">
      <c r="A38" s="2"/>
      <c r="B38" s="3" t="s">
        <v>43</v>
      </c>
      <c r="C38" s="2" t="s">
        <v>44</v>
      </c>
      <c r="D38" s="1" t="s">
        <v>4</v>
      </c>
      <c r="E38" s="1" t="s">
        <v>4</v>
      </c>
      <c r="F38" s="1" t="s">
        <v>4</v>
      </c>
      <c r="G38" s="1" t="s">
        <v>4</v>
      </c>
      <c r="H38" s="1" t="s">
        <v>4</v>
      </c>
      <c r="I38" s="1" t="s">
        <v>4</v>
      </c>
      <c r="J38" s="1" t="s">
        <v>4</v>
      </c>
      <c r="K38" s="1" t="s">
        <v>4</v>
      </c>
      <c r="L38" s="1" t="s">
        <v>4</v>
      </c>
      <c r="M38" s="1" t="s">
        <v>4</v>
      </c>
      <c r="N38" s="1" t="s">
        <v>4</v>
      </c>
    </row>
    <row r="39" spans="1:14" s="7" customFormat="1" ht="14.25">
      <c r="A39" s="5" t="s">
        <v>46</v>
      </c>
      <c r="B39" s="6" t="s">
        <v>47</v>
      </c>
      <c r="C39" s="5"/>
      <c r="D39" s="5"/>
      <c r="E39" s="5"/>
      <c r="F39" s="5"/>
      <c r="G39" s="5"/>
      <c r="H39" s="5"/>
      <c r="I39" s="5"/>
      <c r="J39" s="5"/>
      <c r="K39" s="5"/>
      <c r="L39" s="5"/>
      <c r="M39" s="5"/>
      <c r="N39" s="5"/>
    </row>
    <row r="40" spans="1:14" s="7" customFormat="1" ht="14.25">
      <c r="A40" s="5"/>
      <c r="B40" s="6" t="s">
        <v>48</v>
      </c>
      <c r="C40" s="5"/>
      <c r="D40" s="5" t="s">
        <v>122</v>
      </c>
      <c r="E40" s="5" t="s">
        <v>122</v>
      </c>
      <c r="F40" s="5" t="s">
        <v>122</v>
      </c>
      <c r="G40" s="5" t="s">
        <v>122</v>
      </c>
      <c r="H40" s="5" t="s">
        <v>122</v>
      </c>
      <c r="I40" s="5" t="s">
        <v>122</v>
      </c>
      <c r="J40" s="5" t="s">
        <v>122</v>
      </c>
      <c r="K40" s="5" t="s">
        <v>122</v>
      </c>
      <c r="L40" s="5" t="s">
        <v>122</v>
      </c>
      <c r="M40" s="5" t="s">
        <v>122</v>
      </c>
      <c r="N40" s="5" t="s">
        <v>122</v>
      </c>
    </row>
    <row r="41" spans="1:14" ht="30">
      <c r="A41" s="2"/>
      <c r="B41" s="3" t="s">
        <v>49</v>
      </c>
      <c r="C41" s="2" t="s">
        <v>50</v>
      </c>
      <c r="D41" s="17" t="s">
        <v>122</v>
      </c>
      <c r="E41" s="17" t="s">
        <v>122</v>
      </c>
      <c r="F41" s="17" t="s">
        <v>122</v>
      </c>
      <c r="G41" s="17" t="s">
        <v>122</v>
      </c>
      <c r="H41" s="17" t="s">
        <v>122</v>
      </c>
      <c r="I41" s="17" t="s">
        <v>122</v>
      </c>
      <c r="J41" s="17" t="s">
        <v>122</v>
      </c>
      <c r="K41" s="17" t="s">
        <v>122</v>
      </c>
      <c r="L41" s="17" t="s">
        <v>122</v>
      </c>
      <c r="M41" s="17" t="s">
        <v>122</v>
      </c>
      <c r="N41" s="17" t="s">
        <v>122</v>
      </c>
    </row>
    <row r="42" spans="1:14" s="7" customFormat="1" ht="14.25">
      <c r="A42" s="5"/>
      <c r="B42" s="6" t="s">
        <v>51</v>
      </c>
      <c r="C42" s="5"/>
      <c r="D42" s="5" t="s">
        <v>122</v>
      </c>
      <c r="E42" s="5" t="s">
        <v>122</v>
      </c>
      <c r="F42" s="5" t="s">
        <v>122</v>
      </c>
      <c r="G42" s="5" t="s">
        <v>122</v>
      </c>
      <c r="H42" s="5" t="s">
        <v>122</v>
      </c>
      <c r="I42" s="5" t="s">
        <v>122</v>
      </c>
      <c r="J42" s="5" t="s">
        <v>122</v>
      </c>
      <c r="K42" s="5" t="s">
        <v>122</v>
      </c>
      <c r="L42" s="5" t="s">
        <v>122</v>
      </c>
      <c r="M42" s="5" t="s">
        <v>122</v>
      </c>
      <c r="N42" s="5" t="s">
        <v>122</v>
      </c>
    </row>
    <row r="43" spans="1:14" ht="18" customHeight="1">
      <c r="A43" s="2"/>
      <c r="B43" s="3" t="s">
        <v>52</v>
      </c>
      <c r="C43" s="2" t="s">
        <v>54</v>
      </c>
      <c r="D43" s="41">
        <v>0.43740000000000001</v>
      </c>
      <c r="E43" s="41">
        <v>0.28189999999999998</v>
      </c>
      <c r="F43" s="41">
        <v>0.31419999999999998</v>
      </c>
      <c r="G43" s="41">
        <v>0.51280000000000003</v>
      </c>
      <c r="H43" s="41">
        <v>0.24970000000000001</v>
      </c>
      <c r="I43" s="41">
        <v>0.37230000000000002</v>
      </c>
      <c r="J43" s="41">
        <v>0.34810000000000002</v>
      </c>
      <c r="K43" s="41">
        <v>0.35210000000000002</v>
      </c>
      <c r="L43" s="41">
        <v>0.32650000000000001</v>
      </c>
      <c r="M43" s="41">
        <v>0.29120000000000001</v>
      </c>
      <c r="N43" s="41">
        <v>0.48520000000000002</v>
      </c>
    </row>
    <row r="44" spans="1:14" s="7" customFormat="1" ht="14.25">
      <c r="A44" s="5"/>
      <c r="B44" s="6" t="s">
        <v>55</v>
      </c>
      <c r="C44" s="5"/>
      <c r="D44" s="5" t="s">
        <v>122</v>
      </c>
      <c r="E44" s="5" t="s">
        <v>122</v>
      </c>
      <c r="F44" s="5" t="s">
        <v>122</v>
      </c>
      <c r="G44" s="5" t="s">
        <v>4</v>
      </c>
      <c r="H44" s="5" t="s">
        <v>4</v>
      </c>
      <c r="I44" s="5" t="s">
        <v>122</v>
      </c>
      <c r="J44" s="5" t="s">
        <v>122</v>
      </c>
      <c r="K44" s="5" t="s">
        <v>4</v>
      </c>
      <c r="L44" s="5" t="s">
        <v>4</v>
      </c>
      <c r="M44" s="5" t="s">
        <v>4</v>
      </c>
      <c r="N44" s="5" t="s">
        <v>122</v>
      </c>
    </row>
    <row r="45" spans="1:14" ht="30">
      <c r="A45" s="2"/>
      <c r="B45" s="3" t="s">
        <v>56</v>
      </c>
      <c r="C45" s="2" t="s">
        <v>58</v>
      </c>
      <c r="D45" s="1" t="s">
        <v>122</v>
      </c>
      <c r="E45" s="1" t="s">
        <v>122</v>
      </c>
      <c r="F45" s="1" t="s">
        <v>122</v>
      </c>
      <c r="G45" s="1" t="s">
        <v>4</v>
      </c>
      <c r="H45" s="1" t="s">
        <v>4</v>
      </c>
      <c r="I45" s="1" t="s">
        <v>122</v>
      </c>
      <c r="J45" s="1" t="s">
        <v>122</v>
      </c>
      <c r="K45" s="1" t="s">
        <v>4</v>
      </c>
      <c r="L45" s="1" t="s">
        <v>4</v>
      </c>
      <c r="M45" s="1" t="s">
        <v>4</v>
      </c>
      <c r="N45" s="1" t="s">
        <v>122</v>
      </c>
    </row>
    <row r="46" spans="1:14" ht="45">
      <c r="A46" s="2"/>
      <c r="B46" s="3" t="s">
        <v>57</v>
      </c>
      <c r="C46" s="2" t="s">
        <v>59</v>
      </c>
      <c r="D46" s="1" t="s">
        <v>122</v>
      </c>
      <c r="E46" s="1" t="s">
        <v>122</v>
      </c>
      <c r="F46" s="1" t="s">
        <v>122</v>
      </c>
      <c r="G46" s="1" t="s">
        <v>4</v>
      </c>
      <c r="H46" s="1" t="s">
        <v>4</v>
      </c>
      <c r="I46" s="1" t="s">
        <v>122</v>
      </c>
      <c r="J46" s="1" t="s">
        <v>122</v>
      </c>
      <c r="K46" s="1" t="s">
        <v>4</v>
      </c>
      <c r="L46" s="1" t="s">
        <v>4</v>
      </c>
      <c r="M46" s="1" t="s">
        <v>4</v>
      </c>
      <c r="N46" s="1" t="s">
        <v>122</v>
      </c>
    </row>
    <row r="47" spans="1:14" s="7" customFormat="1" ht="28.5">
      <c r="A47" s="5"/>
      <c r="B47" s="9" t="s">
        <v>60</v>
      </c>
      <c r="C47" s="5"/>
      <c r="D47" s="5" t="s">
        <v>4</v>
      </c>
      <c r="E47" s="5" t="s">
        <v>4</v>
      </c>
      <c r="F47" s="5" t="s">
        <v>4</v>
      </c>
      <c r="G47" s="5" t="s">
        <v>4</v>
      </c>
      <c r="H47" s="5" t="s">
        <v>4</v>
      </c>
      <c r="I47" s="5" t="s">
        <v>4</v>
      </c>
      <c r="J47" s="5" t="s">
        <v>4</v>
      </c>
      <c r="K47" s="5" t="s">
        <v>4</v>
      </c>
      <c r="L47" s="5" t="s">
        <v>4</v>
      </c>
      <c r="M47" s="5" t="s">
        <v>4</v>
      </c>
      <c r="N47" s="5" t="s">
        <v>4</v>
      </c>
    </row>
    <row r="48" spans="1:14" ht="32.25" customHeight="1">
      <c r="A48" s="2"/>
      <c r="B48" s="3" t="s">
        <v>61</v>
      </c>
      <c r="C48" s="2" t="s">
        <v>4</v>
      </c>
      <c r="D48" s="2" t="s">
        <v>4</v>
      </c>
      <c r="E48" s="2" t="s">
        <v>4</v>
      </c>
      <c r="F48" s="2" t="s">
        <v>4</v>
      </c>
      <c r="G48" s="2" t="s">
        <v>4</v>
      </c>
      <c r="H48" s="2" t="s">
        <v>4</v>
      </c>
      <c r="I48" s="2" t="s">
        <v>4</v>
      </c>
      <c r="J48" s="2" t="s">
        <v>4</v>
      </c>
      <c r="K48" s="2" t="s">
        <v>4</v>
      </c>
      <c r="L48" s="2" t="s">
        <v>4</v>
      </c>
      <c r="M48" s="2" t="s">
        <v>4</v>
      </c>
      <c r="N48" s="2" t="s">
        <v>4</v>
      </c>
    </row>
    <row r="49" spans="1:14" ht="40.5" customHeight="1">
      <c r="A49" s="2"/>
      <c r="B49" s="3" t="s">
        <v>62</v>
      </c>
      <c r="C49" s="2" t="s">
        <v>4</v>
      </c>
      <c r="D49" s="2" t="s">
        <v>4</v>
      </c>
      <c r="E49" s="2" t="s">
        <v>4</v>
      </c>
      <c r="F49" s="2" t="s">
        <v>4</v>
      </c>
      <c r="G49" s="2" t="s">
        <v>4</v>
      </c>
      <c r="H49" s="2" t="s">
        <v>4</v>
      </c>
      <c r="I49" s="2" t="s">
        <v>4</v>
      </c>
      <c r="J49" s="2" t="s">
        <v>4</v>
      </c>
      <c r="K49" s="2" t="s">
        <v>4</v>
      </c>
      <c r="L49" s="2" t="s">
        <v>4</v>
      </c>
      <c r="M49" s="2" t="s">
        <v>4</v>
      </c>
      <c r="N49" s="2" t="s">
        <v>4</v>
      </c>
    </row>
    <row r="50" spans="1:14" ht="80.25" customHeight="1">
      <c r="A50" s="2"/>
      <c r="B50" s="3" t="s">
        <v>63</v>
      </c>
      <c r="C50" s="25" t="s">
        <v>66</v>
      </c>
      <c r="D50" s="2" t="s">
        <v>4</v>
      </c>
      <c r="E50" s="2" t="s">
        <v>4</v>
      </c>
      <c r="F50" s="2" t="s">
        <v>4</v>
      </c>
      <c r="G50" s="2" t="s">
        <v>4</v>
      </c>
      <c r="H50" s="2" t="s">
        <v>4</v>
      </c>
      <c r="I50" s="2" t="s">
        <v>4</v>
      </c>
      <c r="J50" s="2" t="s">
        <v>4</v>
      </c>
      <c r="K50" s="2" t="s">
        <v>4</v>
      </c>
      <c r="L50" s="2" t="s">
        <v>4</v>
      </c>
      <c r="M50" s="2" t="s">
        <v>4</v>
      </c>
      <c r="N50" s="2" t="s">
        <v>4</v>
      </c>
    </row>
    <row r="51" spans="1:14" ht="59.25" customHeight="1">
      <c r="A51" s="2"/>
      <c r="B51" s="3" t="s">
        <v>64</v>
      </c>
      <c r="C51" s="2" t="s">
        <v>4</v>
      </c>
      <c r="D51" s="2" t="s">
        <v>4</v>
      </c>
      <c r="E51" s="2" t="s">
        <v>4</v>
      </c>
      <c r="F51" s="2" t="s">
        <v>4</v>
      </c>
      <c r="G51" s="2" t="s">
        <v>4</v>
      </c>
      <c r="H51" s="2" t="s">
        <v>4</v>
      </c>
      <c r="I51" s="2" t="s">
        <v>4</v>
      </c>
      <c r="J51" s="2" t="s">
        <v>4</v>
      </c>
      <c r="K51" s="2" t="s">
        <v>4</v>
      </c>
      <c r="L51" s="2" t="s">
        <v>4</v>
      </c>
      <c r="M51" s="2" t="s">
        <v>4</v>
      </c>
      <c r="N51" s="2" t="s">
        <v>4</v>
      </c>
    </row>
    <row r="52" spans="1:14" ht="30">
      <c r="A52" s="2"/>
      <c r="B52" s="3" t="s">
        <v>65</v>
      </c>
      <c r="C52" s="2" t="s">
        <v>4</v>
      </c>
      <c r="D52" s="2" t="s">
        <v>4</v>
      </c>
      <c r="E52" s="2" t="s">
        <v>4</v>
      </c>
      <c r="F52" s="2" t="s">
        <v>4</v>
      </c>
      <c r="G52" s="2" t="s">
        <v>4</v>
      </c>
      <c r="H52" s="2" t="s">
        <v>4</v>
      </c>
      <c r="I52" s="2" t="s">
        <v>4</v>
      </c>
      <c r="J52" s="2" t="s">
        <v>4</v>
      </c>
      <c r="K52" s="2" t="s">
        <v>4</v>
      </c>
      <c r="L52" s="2" t="s">
        <v>4</v>
      </c>
      <c r="M52" s="2" t="s">
        <v>4</v>
      </c>
      <c r="N52" s="2" t="s">
        <v>4</v>
      </c>
    </row>
    <row r="53" spans="1:14" s="7" customFormat="1" ht="28.5">
      <c r="A53" s="5" t="s">
        <v>68</v>
      </c>
      <c r="B53" s="9" t="s">
        <v>67</v>
      </c>
      <c r="C53" s="5"/>
      <c r="D53" s="5"/>
      <c r="E53" s="5"/>
      <c r="F53" s="5"/>
      <c r="G53" s="5"/>
      <c r="H53" s="5"/>
      <c r="I53" s="5"/>
      <c r="J53" s="5"/>
      <c r="K53" s="5"/>
      <c r="L53" s="5"/>
      <c r="M53" s="5"/>
      <c r="N53" s="5"/>
    </row>
    <row r="54" spans="1:14" s="7" customFormat="1" ht="14.25">
      <c r="A54" s="5"/>
      <c r="B54" s="9" t="s">
        <v>69</v>
      </c>
      <c r="C54" s="5"/>
      <c r="D54" s="5" t="s">
        <v>122</v>
      </c>
      <c r="E54" s="5" t="s">
        <v>122</v>
      </c>
      <c r="F54" s="5" t="s">
        <v>122</v>
      </c>
      <c r="G54" s="5" t="s">
        <v>122</v>
      </c>
      <c r="H54" s="5" t="s">
        <v>122</v>
      </c>
      <c r="I54" s="5" t="s">
        <v>4</v>
      </c>
      <c r="J54" s="5" t="s">
        <v>122</v>
      </c>
      <c r="K54" s="5" t="s">
        <v>122</v>
      </c>
      <c r="L54" s="5" t="s">
        <v>122</v>
      </c>
      <c r="M54" s="5" t="s">
        <v>4</v>
      </c>
      <c r="N54" s="5" t="s">
        <v>4</v>
      </c>
    </row>
    <row r="55" spans="1:14" ht="215.25" customHeight="1">
      <c r="A55" s="2"/>
      <c r="B55" s="3" t="s">
        <v>70</v>
      </c>
      <c r="C55" s="10" t="s">
        <v>109</v>
      </c>
      <c r="D55" s="2" t="s">
        <v>4</v>
      </c>
      <c r="E55" s="2" t="s">
        <v>4</v>
      </c>
      <c r="F55" s="2" t="s">
        <v>4</v>
      </c>
      <c r="G55" s="2" t="s">
        <v>4</v>
      </c>
      <c r="H55" s="2" t="s">
        <v>4</v>
      </c>
      <c r="I55" s="2" t="s">
        <v>4</v>
      </c>
      <c r="J55" s="2" t="s">
        <v>4</v>
      </c>
      <c r="K55" s="2" t="s">
        <v>4</v>
      </c>
      <c r="L55" s="2" t="s">
        <v>4</v>
      </c>
      <c r="M55" s="2" t="s">
        <v>4</v>
      </c>
      <c r="N55" s="2" t="s">
        <v>4</v>
      </c>
    </row>
    <row r="56" spans="1:14" ht="60">
      <c r="A56" s="2"/>
      <c r="B56" s="3" t="s">
        <v>71</v>
      </c>
      <c r="C56" s="2" t="s">
        <v>58</v>
      </c>
      <c r="D56" s="2" t="s">
        <v>122</v>
      </c>
      <c r="E56" s="2" t="s">
        <v>122</v>
      </c>
      <c r="F56" s="2" t="s">
        <v>122</v>
      </c>
      <c r="G56" s="2" t="s">
        <v>122</v>
      </c>
      <c r="H56" s="2" t="s">
        <v>122</v>
      </c>
      <c r="I56" s="2" t="s">
        <v>4</v>
      </c>
      <c r="J56" s="2" t="s">
        <v>122</v>
      </c>
      <c r="K56" s="2" t="s">
        <v>122</v>
      </c>
      <c r="L56" s="2" t="s">
        <v>122</v>
      </c>
      <c r="M56" s="2" t="s">
        <v>4</v>
      </c>
      <c r="N56" s="2" t="s">
        <v>4</v>
      </c>
    </row>
    <row r="57" spans="1:14" s="7" customFormat="1" ht="14.25">
      <c r="A57" s="5"/>
      <c r="B57" s="9" t="s">
        <v>72</v>
      </c>
      <c r="C57" s="5"/>
      <c r="D57" s="5" t="s">
        <v>122</v>
      </c>
      <c r="E57" s="5" t="s">
        <v>4</v>
      </c>
      <c r="F57" s="5" t="s">
        <v>122</v>
      </c>
      <c r="G57" s="5" t="s">
        <v>122</v>
      </c>
      <c r="H57" s="5" t="s">
        <v>122</v>
      </c>
      <c r="I57" s="5" t="s">
        <v>122</v>
      </c>
      <c r="J57" s="5" t="s">
        <v>4</v>
      </c>
      <c r="K57" s="5" t="s">
        <v>122</v>
      </c>
      <c r="L57" s="5" t="s">
        <v>122</v>
      </c>
      <c r="M57" s="5" t="s">
        <v>122</v>
      </c>
      <c r="N57" s="5" t="s">
        <v>4</v>
      </c>
    </row>
    <row r="58" spans="1:14" ht="30">
      <c r="A58" s="2"/>
      <c r="B58" s="3" t="s">
        <v>73</v>
      </c>
      <c r="C58" s="2" t="s">
        <v>77</v>
      </c>
      <c r="D58" s="2" t="s">
        <v>4</v>
      </c>
      <c r="E58" s="2" t="s">
        <v>4</v>
      </c>
      <c r="F58" s="2" t="s">
        <v>4</v>
      </c>
      <c r="G58" s="2" t="s">
        <v>4</v>
      </c>
      <c r="H58" s="2" t="s">
        <v>4</v>
      </c>
      <c r="I58" s="2" t="s">
        <v>4</v>
      </c>
      <c r="J58" s="2" t="s">
        <v>4</v>
      </c>
      <c r="K58" s="2" t="s">
        <v>4</v>
      </c>
      <c r="L58" s="2" t="s">
        <v>4</v>
      </c>
      <c r="M58" s="2" t="s">
        <v>4</v>
      </c>
      <c r="N58" s="2" t="s">
        <v>4</v>
      </c>
    </row>
    <row r="59" spans="1:14">
      <c r="A59" s="2"/>
      <c r="B59" s="3" t="s">
        <v>74</v>
      </c>
      <c r="C59" s="2" t="s">
        <v>4</v>
      </c>
      <c r="D59" s="2" t="s">
        <v>4</v>
      </c>
      <c r="E59" s="2" t="s">
        <v>4</v>
      </c>
      <c r="F59" s="2" t="s">
        <v>4</v>
      </c>
      <c r="G59" s="2" t="s">
        <v>4</v>
      </c>
      <c r="H59" s="2" t="s">
        <v>4</v>
      </c>
      <c r="I59" s="2" t="s">
        <v>4</v>
      </c>
      <c r="J59" s="2" t="s">
        <v>4</v>
      </c>
      <c r="K59" s="2" t="s">
        <v>4</v>
      </c>
      <c r="L59" s="2" t="s">
        <v>4</v>
      </c>
      <c r="M59" s="2" t="s">
        <v>4</v>
      </c>
      <c r="N59" s="2" t="s">
        <v>4</v>
      </c>
    </row>
    <row r="60" spans="1:14" ht="30">
      <c r="A60" s="2"/>
      <c r="B60" s="3" t="s">
        <v>75</v>
      </c>
      <c r="C60" s="2" t="s">
        <v>53</v>
      </c>
      <c r="D60" s="42">
        <v>0.34</v>
      </c>
      <c r="E60" s="43">
        <v>0.26100000000000001</v>
      </c>
      <c r="F60" s="44">
        <v>0.311</v>
      </c>
      <c r="G60" s="44">
        <v>0.312</v>
      </c>
      <c r="H60" s="44">
        <v>0.35899999999999999</v>
      </c>
      <c r="I60" s="44">
        <v>0.27400000000000002</v>
      </c>
      <c r="J60" s="44" t="s">
        <v>4</v>
      </c>
      <c r="K60" s="42">
        <v>0.32</v>
      </c>
      <c r="L60" s="44">
        <v>0.29099999999999998</v>
      </c>
      <c r="M60" s="44">
        <v>0.27500000000000002</v>
      </c>
      <c r="N60" s="44" t="s">
        <v>4</v>
      </c>
    </row>
    <row r="61" spans="1:14" ht="30">
      <c r="A61" s="2"/>
      <c r="B61" s="3" t="s">
        <v>76</v>
      </c>
      <c r="C61" s="2" t="s">
        <v>78</v>
      </c>
      <c r="D61" s="2" t="s">
        <v>4</v>
      </c>
      <c r="E61" s="2" t="s">
        <v>4</v>
      </c>
      <c r="F61" s="2" t="s">
        <v>4</v>
      </c>
      <c r="G61" s="2" t="s">
        <v>4</v>
      </c>
      <c r="H61" s="2" t="s">
        <v>4</v>
      </c>
      <c r="I61" s="2" t="s">
        <v>4</v>
      </c>
      <c r="J61" s="2" t="s">
        <v>4</v>
      </c>
      <c r="K61" s="2" t="s">
        <v>4</v>
      </c>
      <c r="L61" s="2" t="s">
        <v>4</v>
      </c>
      <c r="M61" s="2" t="s">
        <v>4</v>
      </c>
      <c r="N61" s="2" t="s">
        <v>4</v>
      </c>
    </row>
    <row r="62" spans="1:14" s="7" customFormat="1" ht="14.25">
      <c r="A62" s="5"/>
      <c r="B62" s="9" t="s">
        <v>79</v>
      </c>
      <c r="C62" s="5"/>
      <c r="D62" s="5" t="s">
        <v>4</v>
      </c>
      <c r="E62" s="5" t="s">
        <v>4</v>
      </c>
      <c r="F62" s="5" t="s">
        <v>4</v>
      </c>
      <c r="G62" s="5" t="s">
        <v>4</v>
      </c>
      <c r="H62" s="5" t="s">
        <v>4</v>
      </c>
      <c r="I62" s="5" t="s">
        <v>4</v>
      </c>
      <c r="J62" s="5" t="s">
        <v>4</v>
      </c>
      <c r="K62" s="5" t="s">
        <v>4</v>
      </c>
      <c r="L62" s="5" t="s">
        <v>4</v>
      </c>
      <c r="M62" s="5" t="s">
        <v>4</v>
      </c>
      <c r="N62" s="5" t="s">
        <v>4</v>
      </c>
    </row>
    <row r="63" spans="1:14" ht="45">
      <c r="A63" s="2"/>
      <c r="B63" s="3" t="s">
        <v>80</v>
      </c>
      <c r="C63" s="8">
        <v>0.7</v>
      </c>
      <c r="D63" s="2" t="s">
        <v>4</v>
      </c>
      <c r="E63" s="2" t="s">
        <v>4</v>
      </c>
      <c r="F63" s="2" t="s">
        <v>4</v>
      </c>
      <c r="G63" s="2" t="s">
        <v>4</v>
      </c>
      <c r="H63" s="2" t="s">
        <v>4</v>
      </c>
      <c r="I63" s="2" t="s">
        <v>4</v>
      </c>
      <c r="J63" s="2" t="s">
        <v>4</v>
      </c>
      <c r="K63" s="2" t="s">
        <v>4</v>
      </c>
      <c r="L63" s="2" t="s">
        <v>4</v>
      </c>
      <c r="M63" s="2" t="s">
        <v>4</v>
      </c>
      <c r="N63" s="2" t="s">
        <v>4</v>
      </c>
    </row>
    <row r="64" spans="1:14" s="7" customFormat="1" ht="14.25">
      <c r="A64" s="5"/>
      <c r="B64" s="9" t="s">
        <v>81</v>
      </c>
      <c r="C64" s="5"/>
      <c r="D64" s="5" t="s">
        <v>4</v>
      </c>
      <c r="E64" s="5" t="s">
        <v>4</v>
      </c>
      <c r="F64" s="5" t="s">
        <v>4</v>
      </c>
      <c r="G64" s="5" t="s">
        <v>4</v>
      </c>
      <c r="H64" s="5" t="s">
        <v>4</v>
      </c>
      <c r="I64" s="5" t="s">
        <v>4</v>
      </c>
      <c r="J64" s="5" t="s">
        <v>4</v>
      </c>
      <c r="K64" s="5" t="s">
        <v>4</v>
      </c>
      <c r="L64" s="5" t="s">
        <v>4</v>
      </c>
      <c r="M64" s="5" t="s">
        <v>4</v>
      </c>
      <c r="N64" s="5" t="s">
        <v>4</v>
      </c>
    </row>
    <row r="65" spans="1:14" ht="30">
      <c r="A65" s="2"/>
      <c r="B65" s="3" t="s">
        <v>82</v>
      </c>
      <c r="C65" s="1" t="s">
        <v>83</v>
      </c>
      <c r="D65" s="2" t="s">
        <v>4</v>
      </c>
      <c r="E65" s="2" t="s">
        <v>4</v>
      </c>
      <c r="F65" s="2" t="s">
        <v>4</v>
      </c>
      <c r="G65" s="2" t="s">
        <v>4</v>
      </c>
      <c r="H65" s="2" t="s">
        <v>4</v>
      </c>
      <c r="I65" s="2" t="s">
        <v>4</v>
      </c>
      <c r="J65" s="2" t="s">
        <v>4</v>
      </c>
      <c r="K65" s="2" t="s">
        <v>4</v>
      </c>
      <c r="L65" s="2" t="s">
        <v>4</v>
      </c>
      <c r="M65" s="2" t="s">
        <v>4</v>
      </c>
      <c r="N65" s="2" t="s">
        <v>4</v>
      </c>
    </row>
    <row r="66" spans="1:14" ht="45">
      <c r="A66" s="2"/>
      <c r="B66" s="3" t="s">
        <v>84</v>
      </c>
      <c r="C66" s="2" t="s">
        <v>77</v>
      </c>
      <c r="D66" s="2" t="s">
        <v>4</v>
      </c>
      <c r="E66" s="2" t="s">
        <v>4</v>
      </c>
      <c r="F66" s="2" t="s">
        <v>4</v>
      </c>
      <c r="G66" s="2" t="s">
        <v>4</v>
      </c>
      <c r="H66" s="2" t="s">
        <v>4</v>
      </c>
      <c r="I66" s="2" t="s">
        <v>4</v>
      </c>
      <c r="J66" s="2" t="s">
        <v>4</v>
      </c>
      <c r="K66" s="2" t="s">
        <v>4</v>
      </c>
      <c r="L66" s="2" t="s">
        <v>4</v>
      </c>
      <c r="M66" s="2" t="s">
        <v>4</v>
      </c>
      <c r="N66" s="2" t="s">
        <v>4</v>
      </c>
    </row>
    <row r="67" spans="1:14" ht="60">
      <c r="A67" s="2"/>
      <c r="B67" s="3" t="s">
        <v>85</v>
      </c>
      <c r="C67" s="2" t="s">
        <v>4</v>
      </c>
      <c r="D67" s="2" t="s">
        <v>4</v>
      </c>
      <c r="E67" s="2" t="s">
        <v>4</v>
      </c>
      <c r="F67" s="2" t="s">
        <v>4</v>
      </c>
      <c r="G67" s="2" t="s">
        <v>4</v>
      </c>
      <c r="H67" s="2" t="s">
        <v>4</v>
      </c>
      <c r="I67" s="2" t="s">
        <v>4</v>
      </c>
      <c r="J67" s="2" t="s">
        <v>4</v>
      </c>
      <c r="K67" s="2" t="s">
        <v>4</v>
      </c>
      <c r="L67" s="2" t="s">
        <v>4</v>
      </c>
      <c r="M67" s="2" t="s">
        <v>4</v>
      </c>
      <c r="N67" s="2" t="s">
        <v>4</v>
      </c>
    </row>
    <row r="68" spans="1:14" ht="30">
      <c r="A68" s="2"/>
      <c r="B68" s="3" t="s">
        <v>86</v>
      </c>
      <c r="C68" s="2" t="s">
        <v>4</v>
      </c>
      <c r="D68" s="2" t="s">
        <v>4</v>
      </c>
      <c r="E68" s="2" t="s">
        <v>4</v>
      </c>
      <c r="F68" s="2" t="s">
        <v>4</v>
      </c>
      <c r="G68" s="2" t="s">
        <v>4</v>
      </c>
      <c r="H68" s="2" t="s">
        <v>4</v>
      </c>
      <c r="I68" s="2" t="s">
        <v>4</v>
      </c>
      <c r="J68" s="2" t="s">
        <v>4</v>
      </c>
      <c r="K68" s="2" t="s">
        <v>4</v>
      </c>
      <c r="L68" s="2" t="s">
        <v>4</v>
      </c>
      <c r="M68" s="2" t="s">
        <v>4</v>
      </c>
      <c r="N68" s="2" t="s">
        <v>4</v>
      </c>
    </row>
    <row r="69" spans="1:14" ht="30">
      <c r="A69" s="2"/>
      <c r="B69" s="3" t="s">
        <v>87</v>
      </c>
      <c r="C69" s="2" t="s">
        <v>4</v>
      </c>
      <c r="D69" s="2" t="s">
        <v>4</v>
      </c>
      <c r="E69" s="2" t="s">
        <v>4</v>
      </c>
      <c r="F69" s="2" t="s">
        <v>4</v>
      </c>
      <c r="G69" s="2" t="s">
        <v>4</v>
      </c>
      <c r="H69" s="2" t="s">
        <v>4</v>
      </c>
      <c r="I69" s="2" t="s">
        <v>4</v>
      </c>
      <c r="J69" s="2" t="s">
        <v>4</v>
      </c>
      <c r="K69" s="2" t="s">
        <v>4</v>
      </c>
      <c r="L69" s="2" t="s">
        <v>4</v>
      </c>
      <c r="M69" s="2" t="s">
        <v>4</v>
      </c>
      <c r="N69" s="2" t="s">
        <v>4</v>
      </c>
    </row>
    <row r="70" spans="1:14" ht="45">
      <c r="A70" s="2"/>
      <c r="B70" s="3" t="s">
        <v>88</v>
      </c>
      <c r="C70" s="2" t="s">
        <v>89</v>
      </c>
      <c r="D70" s="2" t="s">
        <v>4</v>
      </c>
      <c r="E70" s="2" t="s">
        <v>4</v>
      </c>
      <c r="F70" s="2" t="s">
        <v>4</v>
      </c>
      <c r="G70" s="2" t="s">
        <v>4</v>
      </c>
      <c r="H70" s="2" t="s">
        <v>4</v>
      </c>
      <c r="I70" s="2" t="s">
        <v>4</v>
      </c>
      <c r="J70" s="2" t="s">
        <v>4</v>
      </c>
      <c r="K70" s="2" t="s">
        <v>4</v>
      </c>
      <c r="L70" s="2" t="s">
        <v>4</v>
      </c>
      <c r="M70" s="2" t="s">
        <v>4</v>
      </c>
      <c r="N70" s="2" t="s">
        <v>4</v>
      </c>
    </row>
    <row r="71" spans="1:14" ht="60">
      <c r="A71" s="2"/>
      <c r="B71" s="3" t="s">
        <v>90</v>
      </c>
      <c r="C71" s="8">
        <v>1</v>
      </c>
      <c r="D71" s="2" t="s">
        <v>4</v>
      </c>
      <c r="E71" s="2" t="s">
        <v>4</v>
      </c>
      <c r="F71" s="2" t="s">
        <v>4</v>
      </c>
      <c r="G71" s="2" t="s">
        <v>4</v>
      </c>
      <c r="H71" s="2" t="s">
        <v>4</v>
      </c>
      <c r="I71" s="2" t="s">
        <v>4</v>
      </c>
      <c r="J71" s="2" t="s">
        <v>4</v>
      </c>
      <c r="K71" s="2" t="s">
        <v>4</v>
      </c>
      <c r="L71" s="2" t="s">
        <v>4</v>
      </c>
      <c r="M71" s="2" t="s">
        <v>4</v>
      </c>
      <c r="N71" s="2" t="s">
        <v>4</v>
      </c>
    </row>
    <row r="72" spans="1:14" ht="45">
      <c r="A72" s="2"/>
      <c r="B72" s="3" t="s">
        <v>92</v>
      </c>
      <c r="C72" s="2" t="s">
        <v>89</v>
      </c>
      <c r="D72" s="2" t="s">
        <v>4</v>
      </c>
      <c r="E72" s="2" t="s">
        <v>4</v>
      </c>
      <c r="F72" s="2" t="s">
        <v>4</v>
      </c>
      <c r="G72" s="2" t="s">
        <v>4</v>
      </c>
      <c r="H72" s="2" t="s">
        <v>4</v>
      </c>
      <c r="I72" s="2" t="s">
        <v>4</v>
      </c>
      <c r="J72" s="2" t="s">
        <v>4</v>
      </c>
      <c r="K72" s="2" t="s">
        <v>4</v>
      </c>
      <c r="L72" s="2" t="s">
        <v>4</v>
      </c>
      <c r="M72" s="2" t="s">
        <v>4</v>
      </c>
      <c r="N72" s="2" t="s">
        <v>4</v>
      </c>
    </row>
    <row r="73" spans="1:14" ht="45">
      <c r="A73" s="2"/>
      <c r="B73" s="3" t="s">
        <v>91</v>
      </c>
      <c r="C73" s="2" t="s">
        <v>18</v>
      </c>
      <c r="D73" s="2" t="s">
        <v>4</v>
      </c>
      <c r="E73" s="2" t="s">
        <v>4</v>
      </c>
      <c r="F73" s="2" t="s">
        <v>4</v>
      </c>
      <c r="G73" s="2" t="s">
        <v>4</v>
      </c>
      <c r="H73" s="2" t="s">
        <v>4</v>
      </c>
      <c r="I73" s="2" t="s">
        <v>4</v>
      </c>
      <c r="J73" s="2" t="s">
        <v>4</v>
      </c>
      <c r="K73" s="2" t="s">
        <v>4</v>
      </c>
      <c r="L73" s="2" t="s">
        <v>4</v>
      </c>
      <c r="M73" s="2" t="s">
        <v>4</v>
      </c>
      <c r="N73" s="2" t="s">
        <v>4</v>
      </c>
    </row>
    <row r="74" spans="1:14" ht="45">
      <c r="A74" s="2"/>
      <c r="B74" s="3" t="s">
        <v>93</v>
      </c>
      <c r="C74" s="8">
        <v>1</v>
      </c>
      <c r="D74" s="2" t="s">
        <v>4</v>
      </c>
      <c r="E74" s="2" t="s">
        <v>4</v>
      </c>
      <c r="F74" s="2" t="s">
        <v>4</v>
      </c>
      <c r="G74" s="2" t="s">
        <v>4</v>
      </c>
      <c r="H74" s="2" t="s">
        <v>4</v>
      </c>
      <c r="I74" s="2" t="s">
        <v>4</v>
      </c>
      <c r="J74" s="2" t="s">
        <v>4</v>
      </c>
      <c r="K74" s="2" t="s">
        <v>4</v>
      </c>
      <c r="L74" s="2" t="s">
        <v>4</v>
      </c>
      <c r="M74" s="2" t="s">
        <v>4</v>
      </c>
      <c r="N74" s="2" t="s">
        <v>4</v>
      </c>
    </row>
    <row r="75" spans="1:14" ht="30">
      <c r="A75" s="2"/>
      <c r="B75" s="3" t="s">
        <v>94</v>
      </c>
      <c r="C75" s="2" t="s">
        <v>96</v>
      </c>
      <c r="D75" s="2" t="s">
        <v>4</v>
      </c>
      <c r="E75" s="2" t="s">
        <v>4</v>
      </c>
      <c r="F75" s="2" t="s">
        <v>4</v>
      </c>
      <c r="G75" s="2" t="s">
        <v>4</v>
      </c>
      <c r="H75" s="2" t="s">
        <v>4</v>
      </c>
      <c r="I75" s="2" t="s">
        <v>4</v>
      </c>
      <c r="J75" s="2" t="s">
        <v>4</v>
      </c>
      <c r="K75" s="2" t="s">
        <v>4</v>
      </c>
      <c r="L75" s="2" t="s">
        <v>4</v>
      </c>
      <c r="M75" s="2" t="s">
        <v>4</v>
      </c>
      <c r="N75" s="2" t="s">
        <v>4</v>
      </c>
    </row>
    <row r="76" spans="1:14" ht="45">
      <c r="A76" s="2"/>
      <c r="B76" s="3" t="s">
        <v>95</v>
      </c>
      <c r="C76" s="2" t="s">
        <v>96</v>
      </c>
      <c r="D76" s="2" t="s">
        <v>4</v>
      </c>
      <c r="E76" s="2" t="s">
        <v>4</v>
      </c>
      <c r="F76" s="2" t="s">
        <v>4</v>
      </c>
      <c r="G76" s="2" t="s">
        <v>4</v>
      </c>
      <c r="H76" s="2" t="s">
        <v>4</v>
      </c>
      <c r="I76" s="2" t="s">
        <v>4</v>
      </c>
      <c r="J76" s="2" t="s">
        <v>4</v>
      </c>
      <c r="K76" s="2" t="s">
        <v>4</v>
      </c>
      <c r="L76" s="2" t="s">
        <v>4</v>
      </c>
      <c r="M76" s="2" t="s">
        <v>4</v>
      </c>
      <c r="N76" s="2" t="s">
        <v>4</v>
      </c>
    </row>
    <row r="77" spans="1:14" s="7" customFormat="1" ht="14.25">
      <c r="A77" s="5" t="s">
        <v>98</v>
      </c>
      <c r="B77" s="9" t="s">
        <v>97</v>
      </c>
      <c r="C77" s="5"/>
      <c r="D77" s="5"/>
      <c r="E77" s="5"/>
      <c r="F77" s="5"/>
      <c r="G77" s="5"/>
      <c r="H77" s="5"/>
      <c r="I77" s="5"/>
      <c r="J77" s="5"/>
      <c r="K77" s="5"/>
      <c r="L77" s="5"/>
      <c r="M77" s="5"/>
      <c r="N77" s="5"/>
    </row>
    <row r="78" spans="1:14" s="7" customFormat="1" ht="28.5">
      <c r="A78" s="5"/>
      <c r="B78" s="9" t="s">
        <v>99</v>
      </c>
      <c r="C78" s="5"/>
      <c r="D78" s="5" t="s">
        <v>122</v>
      </c>
      <c r="E78" s="5" t="s">
        <v>122</v>
      </c>
      <c r="F78" s="5" t="s">
        <v>122</v>
      </c>
      <c r="G78" s="5" t="s">
        <v>122</v>
      </c>
      <c r="H78" s="5" t="s">
        <v>4</v>
      </c>
      <c r="I78" s="5" t="s">
        <v>122</v>
      </c>
      <c r="J78" s="5" t="s">
        <v>122</v>
      </c>
      <c r="K78" s="5" t="s">
        <v>4</v>
      </c>
      <c r="L78" s="5" t="s">
        <v>122</v>
      </c>
      <c r="M78" s="5" t="s">
        <v>122</v>
      </c>
      <c r="N78" s="5" t="s">
        <v>122</v>
      </c>
    </row>
    <row r="79" spans="1:14">
      <c r="A79" s="2"/>
      <c r="B79" s="3" t="s">
        <v>100</v>
      </c>
      <c r="C79" s="2" t="s">
        <v>4</v>
      </c>
      <c r="D79" s="2" t="s">
        <v>122</v>
      </c>
      <c r="E79" s="2" t="s">
        <v>122</v>
      </c>
      <c r="F79" s="2" t="s">
        <v>122</v>
      </c>
      <c r="G79" s="2" t="s">
        <v>122</v>
      </c>
      <c r="H79" s="2" t="s">
        <v>4</v>
      </c>
      <c r="I79" s="2" t="s">
        <v>122</v>
      </c>
      <c r="J79" s="2" t="s">
        <v>122</v>
      </c>
      <c r="K79" s="2" t="s">
        <v>4</v>
      </c>
      <c r="L79" s="2" t="s">
        <v>122</v>
      </c>
      <c r="M79" s="2" t="s">
        <v>122</v>
      </c>
      <c r="N79" s="2" t="s">
        <v>122</v>
      </c>
    </row>
    <row r="80" spans="1:14" ht="45">
      <c r="A80" s="2"/>
      <c r="B80" s="3" t="s">
        <v>101</v>
      </c>
      <c r="C80" s="2" t="s">
        <v>4</v>
      </c>
      <c r="D80" s="2" t="s">
        <v>4</v>
      </c>
      <c r="E80" s="2" t="s">
        <v>4</v>
      </c>
      <c r="F80" s="2" t="s">
        <v>4</v>
      </c>
      <c r="G80" s="2" t="s">
        <v>4</v>
      </c>
      <c r="H80" s="2" t="s">
        <v>4</v>
      </c>
      <c r="I80" s="2" t="s">
        <v>4</v>
      </c>
      <c r="J80" s="2" t="s">
        <v>4</v>
      </c>
      <c r="K80" s="2" t="s">
        <v>4</v>
      </c>
      <c r="L80" s="2" t="s">
        <v>4</v>
      </c>
      <c r="M80" s="2" t="s">
        <v>4</v>
      </c>
      <c r="N80" s="2" t="s">
        <v>4</v>
      </c>
    </row>
    <row r="81" spans="1:14" ht="51" customHeight="1">
      <c r="A81" s="2"/>
      <c r="B81" s="3" t="s">
        <v>102</v>
      </c>
      <c r="C81" s="8">
        <v>1</v>
      </c>
      <c r="D81" s="2" t="s">
        <v>4</v>
      </c>
      <c r="E81" s="2" t="s">
        <v>4</v>
      </c>
      <c r="F81" s="2" t="s">
        <v>4</v>
      </c>
      <c r="G81" s="2" t="s">
        <v>4</v>
      </c>
      <c r="H81" s="2" t="s">
        <v>4</v>
      </c>
      <c r="I81" s="2" t="s">
        <v>4</v>
      </c>
      <c r="J81" s="2" t="s">
        <v>4</v>
      </c>
      <c r="K81" s="2" t="s">
        <v>4</v>
      </c>
      <c r="L81" s="2" t="s">
        <v>4</v>
      </c>
      <c r="M81" s="91" t="s">
        <v>122</v>
      </c>
      <c r="N81" s="2" t="s">
        <v>4</v>
      </c>
    </row>
    <row r="82" spans="1:14" ht="30">
      <c r="A82" s="2"/>
      <c r="B82" s="3" t="s">
        <v>103</v>
      </c>
      <c r="C82" s="2" t="s">
        <v>4</v>
      </c>
      <c r="D82" s="2" t="s">
        <v>4</v>
      </c>
      <c r="E82" s="2" t="s">
        <v>4</v>
      </c>
      <c r="F82" s="2" t="s">
        <v>4</v>
      </c>
      <c r="G82" s="2" t="s">
        <v>4</v>
      </c>
      <c r="H82" s="2" t="s">
        <v>4</v>
      </c>
      <c r="I82" s="2" t="s">
        <v>4</v>
      </c>
      <c r="J82" s="2" t="s">
        <v>4</v>
      </c>
      <c r="K82" s="2" t="s">
        <v>4</v>
      </c>
      <c r="L82" s="2" t="s">
        <v>4</v>
      </c>
      <c r="M82" s="2" t="s">
        <v>4</v>
      </c>
      <c r="N82" s="2" t="s">
        <v>4</v>
      </c>
    </row>
    <row r="83" spans="1:14" ht="108" customHeight="1">
      <c r="A83" s="2"/>
      <c r="B83" s="3" t="s">
        <v>104</v>
      </c>
      <c r="C83" s="2" t="s">
        <v>4</v>
      </c>
      <c r="D83" s="2" t="s">
        <v>4</v>
      </c>
      <c r="E83" s="2" t="s">
        <v>4</v>
      </c>
      <c r="F83" s="2" t="s">
        <v>4</v>
      </c>
      <c r="G83" s="2" t="s">
        <v>4</v>
      </c>
      <c r="H83" s="2" t="s">
        <v>4</v>
      </c>
      <c r="I83" s="2" t="s">
        <v>4</v>
      </c>
      <c r="J83" s="2" t="s">
        <v>4</v>
      </c>
      <c r="K83" s="2" t="s">
        <v>4</v>
      </c>
      <c r="L83" s="2" t="s">
        <v>4</v>
      </c>
      <c r="M83" s="2" t="s">
        <v>4</v>
      </c>
      <c r="N83" s="2" t="s">
        <v>4</v>
      </c>
    </row>
    <row r="84" spans="1:14" ht="72.75" customHeight="1">
      <c r="A84" s="2"/>
      <c r="B84" s="3" t="s">
        <v>105</v>
      </c>
      <c r="C84" s="2" t="s">
        <v>4</v>
      </c>
      <c r="D84" s="2" t="s">
        <v>4</v>
      </c>
      <c r="E84" s="2" t="s">
        <v>4</v>
      </c>
      <c r="F84" s="2" t="s">
        <v>4</v>
      </c>
      <c r="G84" s="2" t="s">
        <v>4</v>
      </c>
      <c r="H84" s="2" t="s">
        <v>4</v>
      </c>
      <c r="I84" s="2" t="s">
        <v>4</v>
      </c>
      <c r="J84" s="2" t="s">
        <v>4</v>
      </c>
      <c r="K84" s="2" t="s">
        <v>4</v>
      </c>
      <c r="L84" s="2" t="s">
        <v>4</v>
      </c>
      <c r="M84" s="2" t="s">
        <v>4</v>
      </c>
      <c r="N84" s="2" t="s">
        <v>4</v>
      </c>
    </row>
    <row r="85" spans="1:14" s="7" customFormat="1" ht="14.25">
      <c r="A85" s="5"/>
      <c r="B85" s="9" t="s">
        <v>108</v>
      </c>
      <c r="C85" s="5"/>
      <c r="D85" s="5" t="s">
        <v>4</v>
      </c>
      <c r="E85" s="5" t="s">
        <v>4</v>
      </c>
      <c r="F85" s="5" t="s">
        <v>122</v>
      </c>
      <c r="G85" s="5" t="s">
        <v>4</v>
      </c>
      <c r="H85" s="5" t="s">
        <v>4</v>
      </c>
      <c r="I85" s="5" t="s">
        <v>122</v>
      </c>
      <c r="J85" s="5" t="s">
        <v>4</v>
      </c>
      <c r="K85" s="5" t="s">
        <v>4</v>
      </c>
      <c r="L85" s="5" t="s">
        <v>4</v>
      </c>
      <c r="M85" s="5" t="s">
        <v>4</v>
      </c>
      <c r="N85" s="5" t="s">
        <v>4</v>
      </c>
    </row>
    <row r="86" spans="1:14" ht="45">
      <c r="A86" s="2"/>
      <c r="B86" s="3" t="s">
        <v>106</v>
      </c>
      <c r="C86" s="2" t="s">
        <v>4</v>
      </c>
      <c r="D86" s="2" t="s">
        <v>4</v>
      </c>
      <c r="E86" s="2" t="s">
        <v>4</v>
      </c>
      <c r="F86" s="2" t="s">
        <v>4</v>
      </c>
      <c r="G86" s="2" t="s">
        <v>4</v>
      </c>
      <c r="H86" s="2" t="s">
        <v>4</v>
      </c>
      <c r="I86" s="2" t="s">
        <v>4</v>
      </c>
      <c r="J86" s="2" t="s">
        <v>4</v>
      </c>
      <c r="K86" s="2" t="s">
        <v>4</v>
      </c>
      <c r="L86" s="2" t="s">
        <v>4</v>
      </c>
      <c r="M86" s="2" t="s">
        <v>4</v>
      </c>
      <c r="N86" s="2" t="s">
        <v>4</v>
      </c>
    </row>
    <row r="87" spans="1:14" ht="195" customHeight="1">
      <c r="A87" s="2"/>
      <c r="B87" s="3" t="s">
        <v>107</v>
      </c>
      <c r="C87" s="2" t="s">
        <v>4</v>
      </c>
      <c r="D87" s="2" t="s">
        <v>4</v>
      </c>
      <c r="E87" s="2" t="s">
        <v>4</v>
      </c>
      <c r="F87" s="17" t="s">
        <v>122</v>
      </c>
      <c r="G87" s="2" t="s">
        <v>4</v>
      </c>
      <c r="H87" s="2" t="s">
        <v>4</v>
      </c>
      <c r="I87" s="17" t="s">
        <v>122</v>
      </c>
      <c r="J87" s="2" t="s">
        <v>4</v>
      </c>
      <c r="K87" s="2" t="s">
        <v>4</v>
      </c>
      <c r="L87" s="2" t="s">
        <v>4</v>
      </c>
      <c r="M87" s="2" t="s">
        <v>4</v>
      </c>
      <c r="N87" s="2" t="s">
        <v>4</v>
      </c>
    </row>
  </sheetData>
  <mergeCells count="3">
    <mergeCell ref="B5:B6"/>
    <mergeCell ref="C5:C6"/>
    <mergeCell ref="A5:A6"/>
  </mergeCells>
  <pageMargins left="0.39370078740157483" right="0.27559055118110237" top="0.25" bottom="0.21" header="0.2" footer="0.21"/>
  <pageSetup paperSize="9" scale="8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70" zoomScaleNormal="70" workbookViewId="0">
      <selection activeCell="T10" sqref="T10"/>
    </sheetView>
  </sheetViews>
  <sheetFormatPr defaultRowHeight="15"/>
  <cols>
    <col min="1" max="1" width="5.7109375" customWidth="1"/>
    <col min="2" max="2" width="22" customWidth="1"/>
    <col min="3" max="3" width="14.7109375" customWidth="1"/>
    <col min="5" max="5" width="7.140625" customWidth="1"/>
    <col min="6" max="6" width="7.85546875" customWidth="1"/>
    <col min="8" max="8" width="8.28515625" customWidth="1"/>
    <col min="9" max="10" width="7.28515625" customWidth="1"/>
    <col min="11" max="11" width="6.42578125" customWidth="1"/>
    <col min="12" max="12" width="6.5703125" customWidth="1"/>
    <col min="13" max="14" width="7" customWidth="1"/>
    <col min="15" max="15" width="12" customWidth="1"/>
    <col min="257" max="257" width="5.7109375" customWidth="1"/>
    <col min="258" max="258" width="17.42578125" customWidth="1"/>
    <col min="259" max="259" width="14.7109375" customWidth="1"/>
    <col min="264" max="264" width="8.28515625" customWidth="1"/>
    <col min="267" max="267" width="8.42578125" customWidth="1"/>
    <col min="271" max="271" width="7.85546875" customWidth="1"/>
    <col min="513" max="513" width="5.7109375" customWidth="1"/>
    <col min="514" max="514" width="17.42578125" customWidth="1"/>
    <col min="515" max="515" width="14.7109375" customWidth="1"/>
    <col min="520" max="520" width="8.28515625" customWidth="1"/>
    <col min="523" max="523" width="8.42578125" customWidth="1"/>
    <col min="527" max="527" width="7.85546875" customWidth="1"/>
    <col min="769" max="769" width="5.7109375" customWidth="1"/>
    <col min="770" max="770" width="17.42578125" customWidth="1"/>
    <col min="771" max="771" width="14.7109375" customWidth="1"/>
    <col min="776" max="776" width="8.28515625" customWidth="1"/>
    <col min="779" max="779" width="8.42578125" customWidth="1"/>
    <col min="783" max="783" width="7.85546875" customWidth="1"/>
    <col min="1025" max="1025" width="5.7109375" customWidth="1"/>
    <col min="1026" max="1026" width="17.42578125" customWidth="1"/>
    <col min="1027" max="1027" width="14.7109375" customWidth="1"/>
    <col min="1032" max="1032" width="8.28515625" customWidth="1"/>
    <col min="1035" max="1035" width="8.42578125" customWidth="1"/>
    <col min="1039" max="1039" width="7.85546875" customWidth="1"/>
    <col min="1281" max="1281" width="5.7109375" customWidth="1"/>
    <col min="1282" max="1282" width="17.42578125" customWidth="1"/>
    <col min="1283" max="1283" width="14.7109375" customWidth="1"/>
    <col min="1288" max="1288" width="8.28515625" customWidth="1"/>
    <col min="1291" max="1291" width="8.42578125" customWidth="1"/>
    <col min="1295" max="1295" width="7.85546875" customWidth="1"/>
    <col min="1537" max="1537" width="5.7109375" customWidth="1"/>
    <col min="1538" max="1538" width="17.42578125" customWidth="1"/>
    <col min="1539" max="1539" width="14.7109375" customWidth="1"/>
    <col min="1544" max="1544" width="8.28515625" customWidth="1"/>
    <col min="1547" max="1547" width="8.42578125" customWidth="1"/>
    <col min="1551" max="1551" width="7.85546875" customWidth="1"/>
    <col min="1793" max="1793" width="5.7109375" customWidth="1"/>
    <col min="1794" max="1794" width="17.42578125" customWidth="1"/>
    <col min="1795" max="1795" width="14.7109375" customWidth="1"/>
    <col min="1800" max="1800" width="8.28515625" customWidth="1"/>
    <col min="1803" max="1803" width="8.42578125" customWidth="1"/>
    <col min="1807" max="1807" width="7.85546875" customWidth="1"/>
    <col min="2049" max="2049" width="5.7109375" customWidth="1"/>
    <col min="2050" max="2050" width="17.42578125" customWidth="1"/>
    <col min="2051" max="2051" width="14.7109375" customWidth="1"/>
    <col min="2056" max="2056" width="8.28515625" customWidth="1"/>
    <col min="2059" max="2059" width="8.42578125" customWidth="1"/>
    <col min="2063" max="2063" width="7.85546875" customWidth="1"/>
    <col min="2305" max="2305" width="5.7109375" customWidth="1"/>
    <col min="2306" max="2306" width="17.42578125" customWidth="1"/>
    <col min="2307" max="2307" width="14.7109375" customWidth="1"/>
    <col min="2312" max="2312" width="8.28515625" customWidth="1"/>
    <col min="2315" max="2315" width="8.42578125" customWidth="1"/>
    <col min="2319" max="2319" width="7.85546875" customWidth="1"/>
    <col min="2561" max="2561" width="5.7109375" customWidth="1"/>
    <col min="2562" max="2562" width="17.42578125" customWidth="1"/>
    <col min="2563" max="2563" width="14.7109375" customWidth="1"/>
    <col min="2568" max="2568" width="8.28515625" customWidth="1"/>
    <col min="2571" max="2571" width="8.42578125" customWidth="1"/>
    <col min="2575" max="2575" width="7.85546875" customWidth="1"/>
    <col min="2817" max="2817" width="5.7109375" customWidth="1"/>
    <col min="2818" max="2818" width="17.42578125" customWidth="1"/>
    <col min="2819" max="2819" width="14.7109375" customWidth="1"/>
    <col min="2824" max="2824" width="8.28515625" customWidth="1"/>
    <col min="2827" max="2827" width="8.42578125" customWidth="1"/>
    <col min="2831" max="2831" width="7.85546875" customWidth="1"/>
    <col min="3073" max="3073" width="5.7109375" customWidth="1"/>
    <col min="3074" max="3074" width="17.42578125" customWidth="1"/>
    <col min="3075" max="3075" width="14.7109375" customWidth="1"/>
    <col min="3080" max="3080" width="8.28515625" customWidth="1"/>
    <col min="3083" max="3083" width="8.42578125" customWidth="1"/>
    <col min="3087" max="3087" width="7.85546875" customWidth="1"/>
    <col min="3329" max="3329" width="5.7109375" customWidth="1"/>
    <col min="3330" max="3330" width="17.42578125" customWidth="1"/>
    <col min="3331" max="3331" width="14.7109375" customWidth="1"/>
    <col min="3336" max="3336" width="8.28515625" customWidth="1"/>
    <col min="3339" max="3339" width="8.42578125" customWidth="1"/>
    <col min="3343" max="3343" width="7.85546875" customWidth="1"/>
    <col min="3585" max="3585" width="5.7109375" customWidth="1"/>
    <col min="3586" max="3586" width="17.42578125" customWidth="1"/>
    <col min="3587" max="3587" width="14.7109375" customWidth="1"/>
    <col min="3592" max="3592" width="8.28515625" customWidth="1"/>
    <col min="3595" max="3595" width="8.42578125" customWidth="1"/>
    <col min="3599" max="3599" width="7.85546875" customWidth="1"/>
    <col min="3841" max="3841" width="5.7109375" customWidth="1"/>
    <col min="3842" max="3842" width="17.42578125" customWidth="1"/>
    <col min="3843" max="3843" width="14.7109375" customWidth="1"/>
    <col min="3848" max="3848" width="8.28515625" customWidth="1"/>
    <col min="3851" max="3851" width="8.42578125" customWidth="1"/>
    <col min="3855" max="3855" width="7.85546875" customWidth="1"/>
    <col min="4097" max="4097" width="5.7109375" customWidth="1"/>
    <col min="4098" max="4098" width="17.42578125" customWidth="1"/>
    <col min="4099" max="4099" width="14.7109375" customWidth="1"/>
    <col min="4104" max="4104" width="8.28515625" customWidth="1"/>
    <col min="4107" max="4107" width="8.42578125" customWidth="1"/>
    <col min="4111" max="4111" width="7.85546875" customWidth="1"/>
    <col min="4353" max="4353" width="5.7109375" customWidth="1"/>
    <col min="4354" max="4354" width="17.42578125" customWidth="1"/>
    <col min="4355" max="4355" width="14.7109375" customWidth="1"/>
    <col min="4360" max="4360" width="8.28515625" customWidth="1"/>
    <col min="4363" max="4363" width="8.42578125" customWidth="1"/>
    <col min="4367" max="4367" width="7.85546875" customWidth="1"/>
    <col min="4609" max="4609" width="5.7109375" customWidth="1"/>
    <col min="4610" max="4610" width="17.42578125" customWidth="1"/>
    <col min="4611" max="4611" width="14.7109375" customWidth="1"/>
    <col min="4616" max="4616" width="8.28515625" customWidth="1"/>
    <col min="4619" max="4619" width="8.42578125" customWidth="1"/>
    <col min="4623" max="4623" width="7.85546875" customWidth="1"/>
    <col min="4865" max="4865" width="5.7109375" customWidth="1"/>
    <col min="4866" max="4866" width="17.42578125" customWidth="1"/>
    <col min="4867" max="4867" width="14.7109375" customWidth="1"/>
    <col min="4872" max="4872" width="8.28515625" customWidth="1"/>
    <col min="4875" max="4875" width="8.42578125" customWidth="1"/>
    <col min="4879" max="4879" width="7.85546875" customWidth="1"/>
    <col min="5121" max="5121" width="5.7109375" customWidth="1"/>
    <col min="5122" max="5122" width="17.42578125" customWidth="1"/>
    <col min="5123" max="5123" width="14.7109375" customWidth="1"/>
    <col min="5128" max="5128" width="8.28515625" customWidth="1"/>
    <col min="5131" max="5131" width="8.42578125" customWidth="1"/>
    <col min="5135" max="5135" width="7.85546875" customWidth="1"/>
    <col min="5377" max="5377" width="5.7109375" customWidth="1"/>
    <col min="5378" max="5378" width="17.42578125" customWidth="1"/>
    <col min="5379" max="5379" width="14.7109375" customWidth="1"/>
    <col min="5384" max="5384" width="8.28515625" customWidth="1"/>
    <col min="5387" max="5387" width="8.42578125" customWidth="1"/>
    <col min="5391" max="5391" width="7.85546875" customWidth="1"/>
    <col min="5633" max="5633" width="5.7109375" customWidth="1"/>
    <col min="5634" max="5634" width="17.42578125" customWidth="1"/>
    <col min="5635" max="5635" width="14.7109375" customWidth="1"/>
    <col min="5640" max="5640" width="8.28515625" customWidth="1"/>
    <col min="5643" max="5643" width="8.42578125" customWidth="1"/>
    <col min="5647" max="5647" width="7.85546875" customWidth="1"/>
    <col min="5889" max="5889" width="5.7109375" customWidth="1"/>
    <col min="5890" max="5890" width="17.42578125" customWidth="1"/>
    <col min="5891" max="5891" width="14.7109375" customWidth="1"/>
    <col min="5896" max="5896" width="8.28515625" customWidth="1"/>
    <col min="5899" max="5899" width="8.42578125" customWidth="1"/>
    <col min="5903" max="5903" width="7.85546875" customWidth="1"/>
    <col min="6145" max="6145" width="5.7109375" customWidth="1"/>
    <col min="6146" max="6146" width="17.42578125" customWidth="1"/>
    <col min="6147" max="6147" width="14.7109375" customWidth="1"/>
    <col min="6152" max="6152" width="8.28515625" customWidth="1"/>
    <col min="6155" max="6155" width="8.42578125" customWidth="1"/>
    <col min="6159" max="6159" width="7.85546875" customWidth="1"/>
    <col min="6401" max="6401" width="5.7109375" customWidth="1"/>
    <col min="6402" max="6402" width="17.42578125" customWidth="1"/>
    <col min="6403" max="6403" width="14.7109375" customWidth="1"/>
    <col min="6408" max="6408" width="8.28515625" customWidth="1"/>
    <col min="6411" max="6411" width="8.42578125" customWidth="1"/>
    <col min="6415" max="6415" width="7.85546875" customWidth="1"/>
    <col min="6657" max="6657" width="5.7109375" customWidth="1"/>
    <col min="6658" max="6658" width="17.42578125" customWidth="1"/>
    <col min="6659" max="6659" width="14.7109375" customWidth="1"/>
    <col min="6664" max="6664" width="8.28515625" customWidth="1"/>
    <col min="6667" max="6667" width="8.42578125" customWidth="1"/>
    <col min="6671" max="6671" width="7.85546875" customWidth="1"/>
    <col min="6913" max="6913" width="5.7109375" customWidth="1"/>
    <col min="6914" max="6914" width="17.42578125" customWidth="1"/>
    <col min="6915" max="6915" width="14.7109375" customWidth="1"/>
    <col min="6920" max="6920" width="8.28515625" customWidth="1"/>
    <col min="6923" max="6923" width="8.42578125" customWidth="1"/>
    <col min="6927" max="6927" width="7.85546875" customWidth="1"/>
    <col min="7169" max="7169" width="5.7109375" customWidth="1"/>
    <col min="7170" max="7170" width="17.42578125" customWidth="1"/>
    <col min="7171" max="7171" width="14.7109375" customWidth="1"/>
    <col min="7176" max="7176" width="8.28515625" customWidth="1"/>
    <col min="7179" max="7179" width="8.42578125" customWidth="1"/>
    <col min="7183" max="7183" width="7.85546875" customWidth="1"/>
    <col min="7425" max="7425" width="5.7109375" customWidth="1"/>
    <col min="7426" max="7426" width="17.42578125" customWidth="1"/>
    <col min="7427" max="7427" width="14.7109375" customWidth="1"/>
    <col min="7432" max="7432" width="8.28515625" customWidth="1"/>
    <col min="7435" max="7435" width="8.42578125" customWidth="1"/>
    <col min="7439" max="7439" width="7.85546875" customWidth="1"/>
    <col min="7681" max="7681" width="5.7109375" customWidth="1"/>
    <col min="7682" max="7682" width="17.42578125" customWidth="1"/>
    <col min="7683" max="7683" width="14.7109375" customWidth="1"/>
    <col min="7688" max="7688" width="8.28515625" customWidth="1"/>
    <col min="7691" max="7691" width="8.42578125" customWidth="1"/>
    <col min="7695" max="7695" width="7.85546875" customWidth="1"/>
    <col min="7937" max="7937" width="5.7109375" customWidth="1"/>
    <col min="7938" max="7938" width="17.42578125" customWidth="1"/>
    <col min="7939" max="7939" width="14.7109375" customWidth="1"/>
    <col min="7944" max="7944" width="8.28515625" customWidth="1"/>
    <col min="7947" max="7947" width="8.42578125" customWidth="1"/>
    <col min="7951" max="7951" width="7.85546875" customWidth="1"/>
    <col min="8193" max="8193" width="5.7109375" customWidth="1"/>
    <col min="8194" max="8194" width="17.42578125" customWidth="1"/>
    <col min="8195" max="8195" width="14.7109375" customWidth="1"/>
    <col min="8200" max="8200" width="8.28515625" customWidth="1"/>
    <col min="8203" max="8203" width="8.42578125" customWidth="1"/>
    <col min="8207" max="8207" width="7.85546875" customWidth="1"/>
    <col min="8449" max="8449" width="5.7109375" customWidth="1"/>
    <col min="8450" max="8450" width="17.42578125" customWidth="1"/>
    <col min="8451" max="8451" width="14.7109375" customWidth="1"/>
    <col min="8456" max="8456" width="8.28515625" customWidth="1"/>
    <col min="8459" max="8459" width="8.42578125" customWidth="1"/>
    <col min="8463" max="8463" width="7.85546875" customWidth="1"/>
    <col min="8705" max="8705" width="5.7109375" customWidth="1"/>
    <col min="8706" max="8706" width="17.42578125" customWidth="1"/>
    <col min="8707" max="8707" width="14.7109375" customWidth="1"/>
    <col min="8712" max="8712" width="8.28515625" customWidth="1"/>
    <col min="8715" max="8715" width="8.42578125" customWidth="1"/>
    <col min="8719" max="8719" width="7.85546875" customWidth="1"/>
    <col min="8961" max="8961" width="5.7109375" customWidth="1"/>
    <col min="8962" max="8962" width="17.42578125" customWidth="1"/>
    <col min="8963" max="8963" width="14.7109375" customWidth="1"/>
    <col min="8968" max="8968" width="8.28515625" customWidth="1"/>
    <col min="8971" max="8971" width="8.42578125" customWidth="1"/>
    <col min="8975" max="8975" width="7.85546875" customWidth="1"/>
    <col min="9217" max="9217" width="5.7109375" customWidth="1"/>
    <col min="9218" max="9218" width="17.42578125" customWidth="1"/>
    <col min="9219" max="9219" width="14.7109375" customWidth="1"/>
    <col min="9224" max="9224" width="8.28515625" customWidth="1"/>
    <col min="9227" max="9227" width="8.42578125" customWidth="1"/>
    <col min="9231" max="9231" width="7.85546875" customWidth="1"/>
    <col min="9473" max="9473" width="5.7109375" customWidth="1"/>
    <col min="9474" max="9474" width="17.42578125" customWidth="1"/>
    <col min="9475" max="9475" width="14.7109375" customWidth="1"/>
    <col min="9480" max="9480" width="8.28515625" customWidth="1"/>
    <col min="9483" max="9483" width="8.42578125" customWidth="1"/>
    <col min="9487" max="9487" width="7.85546875" customWidth="1"/>
    <col min="9729" max="9729" width="5.7109375" customWidth="1"/>
    <col min="9730" max="9730" width="17.42578125" customWidth="1"/>
    <col min="9731" max="9731" width="14.7109375" customWidth="1"/>
    <col min="9736" max="9736" width="8.28515625" customWidth="1"/>
    <col min="9739" max="9739" width="8.42578125" customWidth="1"/>
    <col min="9743" max="9743" width="7.85546875" customWidth="1"/>
    <col min="9985" max="9985" width="5.7109375" customWidth="1"/>
    <col min="9986" max="9986" width="17.42578125" customWidth="1"/>
    <col min="9987" max="9987" width="14.7109375" customWidth="1"/>
    <col min="9992" max="9992" width="8.28515625" customWidth="1"/>
    <col min="9995" max="9995" width="8.42578125" customWidth="1"/>
    <col min="9999" max="9999" width="7.85546875" customWidth="1"/>
    <col min="10241" max="10241" width="5.7109375" customWidth="1"/>
    <col min="10242" max="10242" width="17.42578125" customWidth="1"/>
    <col min="10243" max="10243" width="14.7109375" customWidth="1"/>
    <col min="10248" max="10248" width="8.28515625" customWidth="1"/>
    <col min="10251" max="10251" width="8.42578125" customWidth="1"/>
    <col min="10255" max="10255" width="7.85546875" customWidth="1"/>
    <col min="10497" max="10497" width="5.7109375" customWidth="1"/>
    <col min="10498" max="10498" width="17.42578125" customWidth="1"/>
    <col min="10499" max="10499" width="14.7109375" customWidth="1"/>
    <col min="10504" max="10504" width="8.28515625" customWidth="1"/>
    <col min="10507" max="10507" width="8.42578125" customWidth="1"/>
    <col min="10511" max="10511" width="7.85546875" customWidth="1"/>
    <col min="10753" max="10753" width="5.7109375" customWidth="1"/>
    <col min="10754" max="10754" width="17.42578125" customWidth="1"/>
    <col min="10755" max="10755" width="14.7109375" customWidth="1"/>
    <col min="10760" max="10760" width="8.28515625" customWidth="1"/>
    <col min="10763" max="10763" width="8.42578125" customWidth="1"/>
    <col min="10767" max="10767" width="7.85546875" customWidth="1"/>
    <col min="11009" max="11009" width="5.7109375" customWidth="1"/>
    <col min="11010" max="11010" width="17.42578125" customWidth="1"/>
    <col min="11011" max="11011" width="14.7109375" customWidth="1"/>
    <col min="11016" max="11016" width="8.28515625" customWidth="1"/>
    <col min="11019" max="11019" width="8.42578125" customWidth="1"/>
    <col min="11023" max="11023" width="7.85546875" customWidth="1"/>
    <col min="11265" max="11265" width="5.7109375" customWidth="1"/>
    <col min="11266" max="11266" width="17.42578125" customWidth="1"/>
    <col min="11267" max="11267" width="14.7109375" customWidth="1"/>
    <col min="11272" max="11272" width="8.28515625" customWidth="1"/>
    <col min="11275" max="11275" width="8.42578125" customWidth="1"/>
    <col min="11279" max="11279" width="7.85546875" customWidth="1"/>
    <col min="11521" max="11521" width="5.7109375" customWidth="1"/>
    <col min="11522" max="11522" width="17.42578125" customWidth="1"/>
    <col min="11523" max="11523" width="14.7109375" customWidth="1"/>
    <col min="11528" max="11528" width="8.28515625" customWidth="1"/>
    <col min="11531" max="11531" width="8.42578125" customWidth="1"/>
    <col min="11535" max="11535" width="7.85546875" customWidth="1"/>
    <col min="11777" max="11777" width="5.7109375" customWidth="1"/>
    <col min="11778" max="11778" width="17.42578125" customWidth="1"/>
    <col min="11779" max="11779" width="14.7109375" customWidth="1"/>
    <col min="11784" max="11784" width="8.28515625" customWidth="1"/>
    <col min="11787" max="11787" width="8.42578125" customWidth="1"/>
    <col min="11791" max="11791" width="7.85546875" customWidth="1"/>
    <col min="12033" max="12033" width="5.7109375" customWidth="1"/>
    <col min="12034" max="12034" width="17.42578125" customWidth="1"/>
    <col min="12035" max="12035" width="14.7109375" customWidth="1"/>
    <col min="12040" max="12040" width="8.28515625" customWidth="1"/>
    <col min="12043" max="12043" width="8.42578125" customWidth="1"/>
    <col min="12047" max="12047" width="7.85546875" customWidth="1"/>
    <col min="12289" max="12289" width="5.7109375" customWidth="1"/>
    <col min="12290" max="12290" width="17.42578125" customWidth="1"/>
    <col min="12291" max="12291" width="14.7109375" customWidth="1"/>
    <col min="12296" max="12296" width="8.28515625" customWidth="1"/>
    <col min="12299" max="12299" width="8.42578125" customWidth="1"/>
    <col min="12303" max="12303" width="7.85546875" customWidth="1"/>
    <col min="12545" max="12545" width="5.7109375" customWidth="1"/>
    <col min="12546" max="12546" width="17.42578125" customWidth="1"/>
    <col min="12547" max="12547" width="14.7109375" customWidth="1"/>
    <col min="12552" max="12552" width="8.28515625" customWidth="1"/>
    <col min="12555" max="12555" width="8.42578125" customWidth="1"/>
    <col min="12559" max="12559" width="7.85546875" customWidth="1"/>
    <col min="12801" max="12801" width="5.7109375" customWidth="1"/>
    <col min="12802" max="12802" width="17.42578125" customWidth="1"/>
    <col min="12803" max="12803" width="14.7109375" customWidth="1"/>
    <col min="12808" max="12808" width="8.28515625" customWidth="1"/>
    <col min="12811" max="12811" width="8.42578125" customWidth="1"/>
    <col min="12815" max="12815" width="7.85546875" customWidth="1"/>
    <col min="13057" max="13057" width="5.7109375" customWidth="1"/>
    <col min="13058" max="13058" width="17.42578125" customWidth="1"/>
    <col min="13059" max="13059" width="14.7109375" customWidth="1"/>
    <col min="13064" max="13064" width="8.28515625" customWidth="1"/>
    <col min="13067" max="13067" width="8.42578125" customWidth="1"/>
    <col min="13071" max="13071" width="7.85546875" customWidth="1"/>
    <col min="13313" max="13313" width="5.7109375" customWidth="1"/>
    <col min="13314" max="13314" width="17.42578125" customWidth="1"/>
    <col min="13315" max="13315" width="14.7109375" customWidth="1"/>
    <col min="13320" max="13320" width="8.28515625" customWidth="1"/>
    <col min="13323" max="13323" width="8.42578125" customWidth="1"/>
    <col min="13327" max="13327" width="7.85546875" customWidth="1"/>
    <col min="13569" max="13569" width="5.7109375" customWidth="1"/>
    <col min="13570" max="13570" width="17.42578125" customWidth="1"/>
    <col min="13571" max="13571" width="14.7109375" customWidth="1"/>
    <col min="13576" max="13576" width="8.28515625" customWidth="1"/>
    <col min="13579" max="13579" width="8.42578125" customWidth="1"/>
    <col min="13583" max="13583" width="7.85546875" customWidth="1"/>
    <col min="13825" max="13825" width="5.7109375" customWidth="1"/>
    <col min="13826" max="13826" width="17.42578125" customWidth="1"/>
    <col min="13827" max="13827" width="14.7109375" customWidth="1"/>
    <col min="13832" max="13832" width="8.28515625" customWidth="1"/>
    <col min="13835" max="13835" width="8.42578125" customWidth="1"/>
    <col min="13839" max="13839" width="7.85546875" customWidth="1"/>
    <col min="14081" max="14081" width="5.7109375" customWidth="1"/>
    <col min="14082" max="14082" width="17.42578125" customWidth="1"/>
    <col min="14083" max="14083" width="14.7109375" customWidth="1"/>
    <col min="14088" max="14088" width="8.28515625" customWidth="1"/>
    <col min="14091" max="14091" width="8.42578125" customWidth="1"/>
    <col min="14095" max="14095" width="7.85546875" customWidth="1"/>
    <col min="14337" max="14337" width="5.7109375" customWidth="1"/>
    <col min="14338" max="14338" width="17.42578125" customWidth="1"/>
    <col min="14339" max="14339" width="14.7109375" customWidth="1"/>
    <col min="14344" max="14344" width="8.28515625" customWidth="1"/>
    <col min="14347" max="14347" width="8.42578125" customWidth="1"/>
    <col min="14351" max="14351" width="7.85546875" customWidth="1"/>
    <col min="14593" max="14593" width="5.7109375" customWidth="1"/>
    <col min="14594" max="14594" width="17.42578125" customWidth="1"/>
    <col min="14595" max="14595" width="14.7109375" customWidth="1"/>
    <col min="14600" max="14600" width="8.28515625" customWidth="1"/>
    <col min="14603" max="14603" width="8.42578125" customWidth="1"/>
    <col min="14607" max="14607" width="7.85546875" customWidth="1"/>
    <col min="14849" max="14849" width="5.7109375" customWidth="1"/>
    <col min="14850" max="14850" width="17.42578125" customWidth="1"/>
    <col min="14851" max="14851" width="14.7109375" customWidth="1"/>
    <col min="14856" max="14856" width="8.28515625" customWidth="1"/>
    <col min="14859" max="14859" width="8.42578125" customWidth="1"/>
    <col min="14863" max="14863" width="7.85546875" customWidth="1"/>
    <col min="15105" max="15105" width="5.7109375" customWidth="1"/>
    <col min="15106" max="15106" width="17.42578125" customWidth="1"/>
    <col min="15107" max="15107" width="14.7109375" customWidth="1"/>
    <col min="15112" max="15112" width="8.28515625" customWidth="1"/>
    <col min="15115" max="15115" width="8.42578125" customWidth="1"/>
    <col min="15119" max="15119" width="7.85546875" customWidth="1"/>
    <col min="15361" max="15361" width="5.7109375" customWidth="1"/>
    <col min="15362" max="15362" width="17.42578125" customWidth="1"/>
    <col min="15363" max="15363" width="14.7109375" customWidth="1"/>
    <col min="15368" max="15368" width="8.28515625" customWidth="1"/>
    <col min="15371" max="15371" width="8.42578125" customWidth="1"/>
    <col min="15375" max="15375" width="7.85546875" customWidth="1"/>
    <col min="15617" max="15617" width="5.7109375" customWidth="1"/>
    <col min="15618" max="15618" width="17.42578125" customWidth="1"/>
    <col min="15619" max="15619" width="14.7109375" customWidth="1"/>
    <col min="15624" max="15624" width="8.28515625" customWidth="1"/>
    <col min="15627" max="15627" width="8.42578125" customWidth="1"/>
    <col min="15631" max="15631" width="7.85546875" customWidth="1"/>
    <col min="15873" max="15873" width="5.7109375" customWidth="1"/>
    <col min="15874" max="15874" width="17.42578125" customWidth="1"/>
    <col min="15875" max="15875" width="14.7109375" customWidth="1"/>
    <col min="15880" max="15880" width="8.28515625" customWidth="1"/>
    <col min="15883" max="15883" width="8.42578125" customWidth="1"/>
    <col min="15887" max="15887" width="7.85546875" customWidth="1"/>
    <col min="16129" max="16129" width="5.7109375" customWidth="1"/>
    <col min="16130" max="16130" width="17.42578125" customWidth="1"/>
    <col min="16131" max="16131" width="14.7109375" customWidth="1"/>
    <col min="16136" max="16136" width="8.28515625" customWidth="1"/>
    <col min="16139" max="16139" width="8.42578125" customWidth="1"/>
    <col min="16143" max="16143" width="7.85546875" customWidth="1"/>
  </cols>
  <sheetData>
    <row r="1" spans="1:15" s="4" customFormat="1" ht="24" customHeight="1">
      <c r="A1" s="49" t="s">
        <v>285</v>
      </c>
      <c r="B1" s="48"/>
      <c r="C1" s="48"/>
      <c r="D1" s="48"/>
      <c r="E1" s="48"/>
      <c r="F1" s="48"/>
      <c r="G1" s="48"/>
      <c r="H1" s="48"/>
      <c r="I1" s="48"/>
      <c r="J1" s="48"/>
      <c r="K1" s="48"/>
      <c r="L1" s="48"/>
      <c r="M1" s="48"/>
      <c r="N1" s="48"/>
      <c r="O1" s="48"/>
    </row>
    <row r="2" spans="1:15" s="4" customFormat="1" ht="19.5" customHeight="1">
      <c r="A2" s="90" t="str">
        <f>'Tổng hợp xã'!A2</f>
        <v>(Kèm theo Báo cáo số      /BC-UBND ngày      tháng      năm 2024 của Ủy ban nhân dân huyện Tu Mơ Rông)</v>
      </c>
      <c r="B2" s="48"/>
      <c r="C2" s="48"/>
      <c r="D2" s="48"/>
      <c r="E2" s="48"/>
      <c r="F2" s="48"/>
      <c r="G2" s="48"/>
      <c r="H2" s="48"/>
      <c r="I2" s="48"/>
      <c r="J2" s="48"/>
      <c r="K2" s="48"/>
      <c r="L2" s="48"/>
      <c r="M2" s="48"/>
      <c r="N2" s="48"/>
    </row>
    <row r="3" spans="1:15" s="4" customFormat="1">
      <c r="C3" s="11"/>
    </row>
    <row r="4" spans="1:15">
      <c r="A4" s="144" t="s">
        <v>110</v>
      </c>
      <c r="B4" s="144" t="s">
        <v>174</v>
      </c>
      <c r="C4" s="144" t="s">
        <v>124</v>
      </c>
      <c r="D4" s="146" t="s">
        <v>125</v>
      </c>
      <c r="E4" s="147" t="s">
        <v>315</v>
      </c>
      <c r="F4" s="147"/>
      <c r="G4" s="147"/>
      <c r="H4" s="147"/>
      <c r="I4" s="147"/>
      <c r="J4" s="147"/>
      <c r="K4" s="147"/>
      <c r="L4" s="147"/>
      <c r="M4" s="147"/>
      <c r="N4" s="147"/>
      <c r="O4" s="148" t="s">
        <v>127</v>
      </c>
    </row>
    <row r="5" spans="1:15" ht="28.9" customHeight="1">
      <c r="A5" s="145"/>
      <c r="B5" s="145"/>
      <c r="C5" s="145"/>
      <c r="D5" s="146"/>
      <c r="E5" s="52" t="s">
        <v>128</v>
      </c>
      <c r="F5" s="52" t="s">
        <v>129</v>
      </c>
      <c r="G5" s="52" t="s">
        <v>130</v>
      </c>
      <c r="H5" s="52" t="s">
        <v>131</v>
      </c>
      <c r="I5" s="52" t="s">
        <v>132</v>
      </c>
      <c r="J5" s="52" t="s">
        <v>133</v>
      </c>
      <c r="K5" s="52" t="s">
        <v>134</v>
      </c>
      <c r="L5" s="52" t="s">
        <v>135</v>
      </c>
      <c r="M5" s="52" t="s">
        <v>136</v>
      </c>
      <c r="N5" s="52" t="s">
        <v>137</v>
      </c>
      <c r="O5" s="149"/>
    </row>
    <row r="6" spans="1:15">
      <c r="A6" s="13" t="s">
        <v>6</v>
      </c>
      <c r="B6" s="53" t="s">
        <v>175</v>
      </c>
      <c r="C6" s="13"/>
      <c r="D6" s="15"/>
      <c r="E6" s="52"/>
      <c r="F6" s="52"/>
      <c r="G6" s="52"/>
      <c r="H6" s="52"/>
      <c r="I6" s="52"/>
      <c r="J6" s="52"/>
      <c r="K6" s="52"/>
      <c r="L6" s="52"/>
      <c r="M6" s="52"/>
      <c r="N6" s="52"/>
      <c r="O6" s="54"/>
    </row>
    <row r="7" spans="1:15" ht="18.600000000000001" customHeight="1">
      <c r="A7" s="2">
        <v>1</v>
      </c>
      <c r="B7" s="19" t="s">
        <v>176</v>
      </c>
      <c r="C7" s="143" t="s">
        <v>121</v>
      </c>
      <c r="D7" s="2">
        <f>COUNTIF(E7:N7,"X")</f>
        <v>8</v>
      </c>
      <c r="E7" s="51" t="str">
        <f>IF('Chi tiết thôn điểm'!$N$7="Đạt","X","")</f>
        <v>X</v>
      </c>
      <c r="F7" s="51" t="str">
        <f>IF('Chi tiết thôn điểm'!$N$11="Đạt","X","")</f>
        <v>X</v>
      </c>
      <c r="G7" s="51" t="str">
        <f>IF('Chi tiết thôn điểm'!$N$11="Đạt","X","")</f>
        <v>X</v>
      </c>
      <c r="H7" s="51" t="str">
        <f>IF('Chi tiết thôn điểm'!$N$15="Đạt","X","")</f>
        <v>X</v>
      </c>
      <c r="I7" s="51" t="str">
        <f>IF('Chi tiết thôn điểm'!$N$17="Đạt","X","")</f>
        <v>X</v>
      </c>
      <c r="J7" s="51" t="str">
        <f>IF('Chi tiết thôn điểm'!$N$22="Đạt","X","")</f>
        <v/>
      </c>
      <c r="K7" s="51" t="str">
        <f>IF('Chi tiết thôn điểm'!$N$24="Đạt","X","")</f>
        <v/>
      </c>
      <c r="L7" s="51" t="str">
        <f>IF('Chi tiết thôn điểm'!$N$26="Đạt","X","")</f>
        <v>X</v>
      </c>
      <c r="M7" s="51" t="str">
        <f>IF('Chi tiết thôn điểm'!$N$31="Đạt","X","")</f>
        <v>X</v>
      </c>
      <c r="N7" s="51" t="str">
        <f>IF('Chi tiết thôn điểm'!$N$39="Đạt","X","")</f>
        <v>X</v>
      </c>
      <c r="O7" s="19"/>
    </row>
    <row r="8" spans="1:15">
      <c r="A8" s="13" t="s">
        <v>6</v>
      </c>
      <c r="B8" s="53" t="s">
        <v>177</v>
      </c>
      <c r="C8" s="143"/>
      <c r="D8" s="2"/>
      <c r="E8" s="51"/>
      <c r="F8" s="51"/>
      <c r="G8" s="51"/>
      <c r="H8" s="51"/>
      <c r="I8" s="51"/>
      <c r="J8" s="51"/>
      <c r="K8" s="51"/>
      <c r="L8" s="51"/>
      <c r="M8" s="51"/>
      <c r="N8" s="51"/>
      <c r="O8" s="19"/>
    </row>
    <row r="9" spans="1:15" ht="23.45" customHeight="1">
      <c r="A9" s="2">
        <v>2</v>
      </c>
      <c r="B9" s="55" t="s">
        <v>178</v>
      </c>
      <c r="C9" s="143" t="s">
        <v>179</v>
      </c>
      <c r="D9" s="2">
        <f t="shared" ref="D9:D19" si="0">COUNTIF(E9:N9,"X")</f>
        <v>9</v>
      </c>
      <c r="E9" s="51" t="str">
        <f>IF('Chi tiết thôn điểm'!$D$7="Đạt","X","")</f>
        <v>X</v>
      </c>
      <c r="F9" s="51" t="str">
        <f>IF('Chi tiết thôn điểm'!$D$11="Đạt","X","")</f>
        <v>X</v>
      </c>
      <c r="G9" s="51" t="str">
        <f>IF('Chi tiết thôn điểm'!$D$13="Đạt","X","")</f>
        <v>X</v>
      </c>
      <c r="H9" s="51" t="str">
        <f>IF('Chi tiết thôn điểm'!$D$15="Đạt","X","")</f>
        <v>X</v>
      </c>
      <c r="I9" s="51" t="str">
        <f>IF('Chi tiết thôn điểm'!$D$17="Đạt","X","")</f>
        <v>X</v>
      </c>
      <c r="J9" s="51" t="str">
        <f>IF('Chi tiết thôn điểm'!$D$22="Đạt","X","")</f>
        <v/>
      </c>
      <c r="K9" s="51" t="str">
        <f>IF('Chi tiết thôn điểm'!$D$24="Đạt","X","")</f>
        <v>X</v>
      </c>
      <c r="L9" s="51" t="str">
        <f>IF('Chi tiết thôn điểm'!$D$26="Đạt","X","")</f>
        <v>X</v>
      </c>
      <c r="M9" s="51" t="str">
        <f>IF('Chi tiết thôn điểm'!$D$31="Đạt","X","")</f>
        <v>X</v>
      </c>
      <c r="N9" s="51" t="str">
        <f>IF('Chi tiết thôn điểm'!$D$39="Đạt","X","")</f>
        <v>X</v>
      </c>
      <c r="O9" s="19"/>
    </row>
    <row r="10" spans="1:15" ht="23.45" customHeight="1">
      <c r="A10" s="2">
        <v>3</v>
      </c>
      <c r="B10" s="55" t="s">
        <v>192</v>
      </c>
      <c r="C10" s="143" t="s">
        <v>118</v>
      </c>
      <c r="D10" s="2">
        <f>COUNTIF(E10:N10,"X")</f>
        <v>9</v>
      </c>
      <c r="E10" s="51" t="str">
        <f>IF('Chi tiết thôn điểm'!$E$7="Đạt","X","")</f>
        <v>X</v>
      </c>
      <c r="F10" s="51" t="str">
        <f>IF('Chi tiết thôn điểm'!$E$11="Đạt","X","")</f>
        <v>X</v>
      </c>
      <c r="G10" s="51" t="str">
        <f>IF('Chi tiết thôn điểm'!$E$13="Đạt","X","")</f>
        <v>X</v>
      </c>
      <c r="H10" s="51" t="str">
        <f>IF('Chi tiết thôn điểm'!$E$15="Đạt","X","")</f>
        <v>X</v>
      </c>
      <c r="I10" s="51" t="str">
        <f>IF('Chi tiết thôn điểm'!$E$17="Đạt","X","")</f>
        <v>X</v>
      </c>
      <c r="J10" s="51" t="str">
        <f>IF('Chi tiết thôn điểm'!$E$22="Đạt","X","")</f>
        <v/>
      </c>
      <c r="K10" s="51" t="str">
        <f>IF('Chi tiết thôn điểm'!$E$24="Đạt","X","")</f>
        <v>X</v>
      </c>
      <c r="L10" s="51" t="str">
        <f>IF('Chi tiết thôn điểm'!$E$26="Đạt","X","")</f>
        <v>X</v>
      </c>
      <c r="M10" s="51" t="str">
        <f>IF('Chi tiết thôn điểm'!$E$31="Đạt","X","")</f>
        <v>X</v>
      </c>
      <c r="N10" s="51" t="str">
        <f>IF('Chi tiết thôn điểm'!$E$39="Đạt","X","")</f>
        <v>X</v>
      </c>
      <c r="O10" s="19"/>
    </row>
    <row r="11" spans="1:15" ht="23.45" customHeight="1">
      <c r="A11" s="2">
        <v>4</v>
      </c>
      <c r="B11" s="55" t="s">
        <v>257</v>
      </c>
      <c r="C11" s="143" t="s">
        <v>418</v>
      </c>
      <c r="D11" s="2">
        <f>COUNTIF(E11:N11,"X")</f>
        <v>8</v>
      </c>
      <c r="E11" s="51" t="str">
        <f>IF('Chi tiết thôn điểm'!$F$7="Đạt","X","")</f>
        <v>X</v>
      </c>
      <c r="F11" s="51" t="str">
        <f>IF('Chi tiết thôn điểm'!$F$11="Đạt","X","")</f>
        <v>X</v>
      </c>
      <c r="G11" s="51" t="str">
        <f>IF('Chi tiết thôn điểm'!$F$13="Đạt","X","")</f>
        <v>X</v>
      </c>
      <c r="H11" s="51" t="str">
        <f>IF('Chi tiết thôn điểm'!$F$15="Đạt","X","")</f>
        <v>X</v>
      </c>
      <c r="I11" s="51" t="str">
        <f>IF('Chi tiết thôn điểm'!$F$17="Đạt","X","")</f>
        <v>X</v>
      </c>
      <c r="J11" s="51" t="str">
        <f>IF('Chi tiết thôn điểm'!$F$22="Đạt","X","")</f>
        <v/>
      </c>
      <c r="K11" s="51" t="str">
        <f>IF('Chi tiết thôn điểm'!$F$24="Đạt","X","")</f>
        <v/>
      </c>
      <c r="L11" s="51" t="str">
        <f>IF('Chi tiết thôn điểm'!$F$26="Đạt","X","")</f>
        <v>X</v>
      </c>
      <c r="M11" s="51" t="str">
        <f>IF('Chi tiết thôn điểm'!$F$31="Đạt","X","")</f>
        <v>X</v>
      </c>
      <c r="N11" s="51" t="str">
        <f>IF('Chi tiết thôn điểm'!$F$39="Đạt","X","")</f>
        <v>X</v>
      </c>
      <c r="O11" s="19"/>
    </row>
    <row r="12" spans="1:15" ht="23.45" customHeight="1">
      <c r="A12" s="2">
        <v>5</v>
      </c>
      <c r="B12" s="55" t="s">
        <v>180</v>
      </c>
      <c r="C12" s="143" t="s">
        <v>116</v>
      </c>
      <c r="D12" s="2">
        <f t="shared" si="0"/>
        <v>8</v>
      </c>
      <c r="E12" s="51" t="str">
        <f>IF('Chi tiết thôn điểm'!$G$7="Đạt","X","")</f>
        <v>X</v>
      </c>
      <c r="F12" s="51" t="str">
        <f>IF('Chi tiết thôn điểm'!$G$11="Đạt","X","")</f>
        <v>X</v>
      </c>
      <c r="G12" s="51" t="str">
        <f>IF('Chi tiết thôn điểm'!$G$13="Đạt","X","")</f>
        <v>X</v>
      </c>
      <c r="H12" s="51" t="str">
        <f>IF('Chi tiết thôn điểm'!$G$15="Đạt","X","")</f>
        <v>X</v>
      </c>
      <c r="I12" s="51" t="str">
        <f>IF('Chi tiết thôn điểm'!$G$17="Đạt","X","")</f>
        <v>X</v>
      </c>
      <c r="J12" s="51" t="str">
        <f>IF('Chi tiết thôn điểm'!$G$22="Đạt","X","")</f>
        <v/>
      </c>
      <c r="K12" s="51" t="str">
        <f>IF('Chi tiết thôn điểm'!$G$24="Đạt","X","")</f>
        <v>X</v>
      </c>
      <c r="L12" s="51" t="str">
        <f>IF('Chi tiết thôn điểm'!$G$26="Đạt","X","")</f>
        <v>X</v>
      </c>
      <c r="M12" s="51" t="str">
        <f>IF('Chi tiết thôn điểm'!$G$31="Đạt","X","")</f>
        <v>X</v>
      </c>
      <c r="N12" s="51" t="str">
        <f>IF('Chi tiết thôn điểm'!$G$39="Đạt","X","")</f>
        <v/>
      </c>
      <c r="O12" s="19"/>
    </row>
    <row r="13" spans="1:15" ht="23.45" customHeight="1">
      <c r="A13" s="2">
        <v>6</v>
      </c>
      <c r="B13" s="55" t="s">
        <v>181</v>
      </c>
      <c r="C13" s="143" t="s">
        <v>117</v>
      </c>
      <c r="D13" s="2">
        <f t="shared" si="0"/>
        <v>7</v>
      </c>
      <c r="E13" s="17" t="str">
        <f>IF('Chi tiết thôn điểm'!$H$7="Đạt","X","")</f>
        <v/>
      </c>
      <c r="F13" s="51" t="str">
        <f>IF('Chi tiết thôn điểm'!$H$11="Đạt","X","")</f>
        <v>X</v>
      </c>
      <c r="G13" s="51" t="str">
        <f>IF('Chi tiết thôn điểm'!$H$13="Đạt","X","")</f>
        <v>X</v>
      </c>
      <c r="H13" s="51" t="str">
        <f>IF('Chi tiết thôn điểm'!$H$15="Đạt","X","")</f>
        <v>X</v>
      </c>
      <c r="I13" s="51" t="str">
        <f>IF('Chi tiết thôn điểm'!$H$17="Đạt","X","")</f>
        <v>X</v>
      </c>
      <c r="J13" s="51" t="str">
        <f>IF('Chi tiết thôn điểm'!$H$22="Đạt","X","")</f>
        <v/>
      </c>
      <c r="K13" s="51" t="str">
        <f>IF('Chi tiết thôn điểm'!$H$24="Đạt","X","")</f>
        <v/>
      </c>
      <c r="L13" s="51" t="str">
        <f>IF('Chi tiết thôn điểm'!$H$26="Đạt","X","")</f>
        <v>X</v>
      </c>
      <c r="M13" s="51" t="str">
        <f>IF('Chi tiết thôn điểm'!$H$31="Đạt","X","")</f>
        <v>X</v>
      </c>
      <c r="N13" s="51" t="str">
        <f>IF('Chi tiết thôn điểm'!$H$39="Đạt","X","")</f>
        <v>X</v>
      </c>
      <c r="O13" s="19"/>
    </row>
    <row r="14" spans="1:15" ht="23.45" customHeight="1">
      <c r="A14" s="2">
        <v>7</v>
      </c>
      <c r="B14" s="55" t="s">
        <v>182</v>
      </c>
      <c r="C14" s="143" t="s">
        <v>183</v>
      </c>
      <c r="D14" s="2">
        <f t="shared" si="0"/>
        <v>8</v>
      </c>
      <c r="E14" s="51" t="str">
        <f>IF('Chi tiết thôn điểm'!$I$7="Đạt","X","")</f>
        <v>X</v>
      </c>
      <c r="F14" s="51" t="str">
        <f>IF('Chi tiết thôn điểm'!$I$11="Đạt","X","")</f>
        <v>X</v>
      </c>
      <c r="G14" s="51" t="str">
        <f>IF('Chi tiết thôn điểm'!$I$13="Đạt","X","")</f>
        <v>X</v>
      </c>
      <c r="H14" s="51" t="str">
        <f>IF('Chi tiết thôn điểm'!$I$15="Đạt","X","")</f>
        <v>X</v>
      </c>
      <c r="I14" s="51" t="str">
        <f>IF('Chi tiết thôn điểm'!$I$17="Đạt","X","")</f>
        <v>X</v>
      </c>
      <c r="J14" s="51" t="str">
        <f>IF('Chi tiết thôn điểm'!$I$22="Đạt","X","")</f>
        <v/>
      </c>
      <c r="K14" s="51" t="str">
        <f>IF('Chi tiết thôn điểm'!$I$24="Đạt","X","")</f>
        <v/>
      </c>
      <c r="L14" s="51" t="str">
        <f>IF('Chi tiết thôn điểm'!$I$26="Đạt","X","")</f>
        <v>X</v>
      </c>
      <c r="M14" s="51" t="str">
        <f>IF('Chi tiết thôn điểm'!$I$31="Đạt","X","")</f>
        <v>X</v>
      </c>
      <c r="N14" s="51" t="str">
        <f>IF('Chi tiết thôn điểm'!$I$39="Đạt","X","")</f>
        <v>X</v>
      </c>
      <c r="O14" s="19"/>
    </row>
    <row r="15" spans="1:15" ht="23.45" customHeight="1">
      <c r="A15" s="2">
        <v>8</v>
      </c>
      <c r="B15" s="55" t="s">
        <v>184</v>
      </c>
      <c r="C15" s="143" t="s">
        <v>185</v>
      </c>
      <c r="D15" s="2">
        <f t="shared" si="0"/>
        <v>9</v>
      </c>
      <c r="E15" s="51" t="str">
        <f>IF('Chi tiết thôn điểm'!$J$7="Đạt","X","")</f>
        <v>X</v>
      </c>
      <c r="F15" s="51" t="str">
        <f>IF('Chi tiết thôn điểm'!$J$11="Đạt","X","")</f>
        <v>X</v>
      </c>
      <c r="G15" s="51" t="str">
        <f>IF('Chi tiết thôn điểm'!$J$13="Đạt","X","")</f>
        <v>X</v>
      </c>
      <c r="H15" s="51" t="str">
        <f>IF('Chi tiết thôn điểm'!$J$15="Đạt","X","")</f>
        <v>X</v>
      </c>
      <c r="I15" s="51" t="str">
        <f>IF('Chi tiết thôn điểm'!$J$17="Đạt","X","")</f>
        <v>X</v>
      </c>
      <c r="J15" s="51" t="str">
        <f>IF('Chi tiết thôn điểm'!$J$22="Đạt","X","")</f>
        <v/>
      </c>
      <c r="K15" s="51" t="str">
        <f>IF('Chi tiết thôn điểm'!$J$24="Đạt","X","")</f>
        <v>X</v>
      </c>
      <c r="L15" s="51" t="str">
        <f>IF('Chi tiết thôn điểm'!$J$26="Đạt","X","")</f>
        <v>X</v>
      </c>
      <c r="M15" s="51" t="str">
        <f>IF('Chi tiết thôn điểm'!$J$31="Đạt","X","")</f>
        <v>X</v>
      </c>
      <c r="N15" s="51" t="str">
        <f>IF('Chi tiết thôn điểm'!$J$39="Đạt","X","")</f>
        <v>X</v>
      </c>
      <c r="O15" s="19"/>
    </row>
    <row r="16" spans="1:15" ht="23.45" customHeight="1">
      <c r="A16" s="2">
        <v>9</v>
      </c>
      <c r="B16" s="55" t="s">
        <v>186</v>
      </c>
      <c r="C16" s="143" t="s">
        <v>187</v>
      </c>
      <c r="D16" s="2">
        <f t="shared" si="0"/>
        <v>8</v>
      </c>
      <c r="E16" s="51" t="str">
        <f>IF('Chi tiết thôn điểm'!$K$7="Đạt","X","")</f>
        <v>X</v>
      </c>
      <c r="F16" s="51" t="str">
        <f>IF('Chi tiết thôn điểm'!$K$7="Đạt","X","")</f>
        <v>X</v>
      </c>
      <c r="G16" s="51" t="str">
        <f>IF('Chi tiết thôn điểm'!$K$13="Đạt","X","")</f>
        <v>X</v>
      </c>
      <c r="H16" s="51" t="str">
        <f>IF('Chi tiết thôn điểm'!$K$15="Đạt","X","")</f>
        <v>X</v>
      </c>
      <c r="I16" s="51" t="str">
        <f>IF('Chi tiết thôn điểm'!$K$17="Đạt","X","")</f>
        <v>X</v>
      </c>
      <c r="J16" s="51" t="str">
        <f>IF('Chi tiết thôn điểm'!$K$22="Đạt","X","")</f>
        <v/>
      </c>
      <c r="K16" s="51" t="str">
        <f>IF('Chi tiết thôn điểm'!$K$24="Đạt","X","")</f>
        <v/>
      </c>
      <c r="L16" s="51" t="str">
        <f>IF('Chi tiết thôn điểm'!$K$26="Đạt","X","")</f>
        <v>X</v>
      </c>
      <c r="M16" s="51" t="str">
        <f>IF('Chi tiết thôn điểm'!$K$31="Đạt","X","")</f>
        <v>X</v>
      </c>
      <c r="N16" s="51" t="str">
        <f>IF('Chi tiết thôn điểm'!$K$39="Đạt","X","")</f>
        <v>X</v>
      </c>
      <c r="O16" s="19"/>
    </row>
    <row r="17" spans="1:15" ht="23.45" customHeight="1">
      <c r="A17" s="2">
        <v>10</v>
      </c>
      <c r="B17" s="55" t="s">
        <v>188</v>
      </c>
      <c r="C17" s="143" t="s">
        <v>189</v>
      </c>
      <c r="D17" s="2">
        <f t="shared" si="0"/>
        <v>8</v>
      </c>
      <c r="E17" s="17" t="str">
        <f>IF('Chi tiết thôn điểm'!$L$7="Đạt","X","")</f>
        <v/>
      </c>
      <c r="F17" s="51" t="str">
        <f>IF('Chi tiết thôn điểm'!$L$11="Đạt","X","")</f>
        <v>X</v>
      </c>
      <c r="G17" s="51" t="str">
        <f>IF('Chi tiết thôn điểm'!$L$13="Đạt","X","")</f>
        <v>X</v>
      </c>
      <c r="H17" s="51" t="str">
        <f>IF('Chi tiết thôn điểm'!$L$15="Đạt","X","")</f>
        <v>X</v>
      </c>
      <c r="I17" s="51" t="str">
        <f>IF('Chi tiết thôn điểm'!$L$17="Đạt","X","")</f>
        <v>X</v>
      </c>
      <c r="J17" s="51" t="str">
        <f>IF('Chi tiết thôn điểm'!$L$22="Đạt","X","")</f>
        <v>X</v>
      </c>
      <c r="K17" s="51" t="str">
        <f>IF('Chi tiết thôn điểm'!$L$24="Đạt","X","")</f>
        <v/>
      </c>
      <c r="L17" s="51" t="str">
        <f>IF('Chi tiết thôn điểm'!$L$26="Đạt","X","")</f>
        <v>X</v>
      </c>
      <c r="M17" s="51" t="str">
        <f>IF('Chi tiết thôn điểm'!$L$31="Đạt","X","")</f>
        <v>X</v>
      </c>
      <c r="N17" s="51" t="str">
        <f>IF('Chi tiết thôn điểm'!$L$39="Đạt","X","")</f>
        <v>X</v>
      </c>
      <c r="O17" s="19"/>
    </row>
    <row r="18" spans="1:15" ht="23.45" customHeight="1">
      <c r="A18" s="2">
        <v>11</v>
      </c>
      <c r="B18" s="55" t="s">
        <v>190</v>
      </c>
      <c r="C18" s="143" t="s">
        <v>119</v>
      </c>
      <c r="D18" s="2">
        <f t="shared" si="0"/>
        <v>8</v>
      </c>
      <c r="E18" s="51" t="str">
        <f>IF('Chi tiết thôn điểm'!$M$7="Đạt","X","")</f>
        <v>X</v>
      </c>
      <c r="F18" s="51" t="str">
        <f>IF('Chi tiết thôn điểm'!$M$11="Đạt","X","")</f>
        <v>X</v>
      </c>
      <c r="G18" s="51" t="str">
        <f>IF('Chi tiết thôn điểm'!$M$13="Đạt","X","")</f>
        <v>X</v>
      </c>
      <c r="H18" s="51" t="str">
        <f>IF('Chi tiết thôn điểm'!$M$15="Đạt","X","")</f>
        <v>X</v>
      </c>
      <c r="I18" s="51" t="str">
        <f>IF('Chi tiết thôn điểm'!$M$17="Đạt","X","")</f>
        <v>X</v>
      </c>
      <c r="J18" s="51" t="str">
        <f>IF('Chi tiết thôn điểm'!$M$22="Đạt","X","")</f>
        <v/>
      </c>
      <c r="K18" s="51" t="str">
        <f>IF('Chi tiết thôn điểm'!$M$24="Đạt","X","")</f>
        <v/>
      </c>
      <c r="L18" s="51" t="str">
        <f>IF('Chi tiết thôn điểm'!$M$26="Đạt","X","")</f>
        <v>X</v>
      </c>
      <c r="M18" s="51" t="str">
        <f>IF('Chi tiết thôn điểm'!$M$31="Đạt","X","")</f>
        <v>X</v>
      </c>
      <c r="N18" s="51" t="str">
        <f>IF('Chi tiết thôn điểm'!$M$39="Đạt","X","")</f>
        <v>X</v>
      </c>
      <c r="O18" s="19"/>
    </row>
    <row r="19" spans="1:15" ht="23.45" customHeight="1">
      <c r="A19" s="2">
        <v>12</v>
      </c>
      <c r="B19" s="55" t="s">
        <v>191</v>
      </c>
      <c r="C19" s="143" t="s">
        <v>121</v>
      </c>
      <c r="D19" s="2">
        <f t="shared" si="0"/>
        <v>8</v>
      </c>
      <c r="E19" s="51" t="str">
        <f>IF('Chi tiết thôn điểm'!$O$7="Đạt","X","")</f>
        <v>X</v>
      </c>
      <c r="F19" s="51" t="str">
        <f>IF('Chi tiết thôn điểm'!$O$11="Đạt","X","")</f>
        <v>X</v>
      </c>
      <c r="G19" s="51" t="str">
        <f>IF('Chi tiết thôn điểm'!$O$13="Đạt","X","")</f>
        <v>X</v>
      </c>
      <c r="H19" s="51" t="str">
        <f>IF('Chi tiết thôn điểm'!$O$15="Đạt","X","")</f>
        <v>X</v>
      </c>
      <c r="I19" s="51" t="str">
        <f>IF('Chi tiết thôn điểm'!$O$17="Đạt","X","")</f>
        <v>X</v>
      </c>
      <c r="J19" s="51" t="str">
        <f>IF('Chi tiết thôn điểm'!$O$22="Đạt","X","")</f>
        <v/>
      </c>
      <c r="K19" s="51" t="str">
        <f>IF('Chi tiết thôn điểm'!$O$24="Đạt","X","")</f>
        <v/>
      </c>
      <c r="L19" s="51" t="str">
        <f>IF('Chi tiết thôn điểm'!$O$26="Đạt","X","")</f>
        <v>X</v>
      </c>
      <c r="M19" s="51" t="str">
        <f>IF('Chi tiết thôn điểm'!$O$31="Đạt","X","")</f>
        <v>X</v>
      </c>
      <c r="N19" s="51" t="str">
        <f>IF('Chi tiết thôn điểm'!$O$39="Đạt","X","")</f>
        <v>X</v>
      </c>
      <c r="O19" s="19"/>
    </row>
    <row r="20" spans="1:15" ht="20.45" customHeight="1">
      <c r="A20" s="56"/>
      <c r="B20" s="56" t="s">
        <v>193</v>
      </c>
      <c r="C20" s="14"/>
      <c r="D20" s="14">
        <f>SUM(D7:D19)</f>
        <v>98</v>
      </c>
      <c r="E20" s="14">
        <f t="shared" ref="E20:N20" si="1">COUNTIF(E7:E19,"X")</f>
        <v>10</v>
      </c>
      <c r="F20" s="14">
        <f t="shared" si="1"/>
        <v>12</v>
      </c>
      <c r="G20" s="14">
        <f t="shared" si="1"/>
        <v>12</v>
      </c>
      <c r="H20" s="14">
        <f t="shared" si="1"/>
        <v>12</v>
      </c>
      <c r="I20" s="14">
        <f t="shared" si="1"/>
        <v>12</v>
      </c>
      <c r="J20" s="14">
        <f t="shared" si="1"/>
        <v>1</v>
      </c>
      <c r="K20" s="14">
        <f t="shared" si="1"/>
        <v>4</v>
      </c>
      <c r="L20" s="57">
        <f t="shared" si="1"/>
        <v>12</v>
      </c>
      <c r="M20" s="57">
        <f t="shared" si="1"/>
        <v>12</v>
      </c>
      <c r="N20" s="57">
        <f t="shared" si="1"/>
        <v>11</v>
      </c>
      <c r="O20" s="56"/>
    </row>
    <row r="21" spans="1:15">
      <c r="A21" s="4"/>
      <c r="B21" s="4"/>
      <c r="C21" s="4"/>
      <c r="D21" s="4"/>
      <c r="E21" s="4"/>
      <c r="F21" s="4"/>
      <c r="G21" s="4"/>
      <c r="H21" s="4"/>
      <c r="I21" s="4"/>
      <c r="J21" s="4"/>
      <c r="K21" s="4"/>
      <c r="L21" s="4"/>
      <c r="M21" s="4"/>
      <c r="N21" s="4"/>
      <c r="O21" s="4"/>
    </row>
    <row r="22" spans="1:15" ht="15.75">
      <c r="A22" s="58" t="s">
        <v>194</v>
      </c>
      <c r="B22" s="59"/>
      <c r="C22" s="59"/>
      <c r="D22" s="59"/>
      <c r="E22" s="59"/>
      <c r="F22" s="59"/>
      <c r="G22" s="4"/>
      <c r="H22" s="4"/>
      <c r="I22" s="4"/>
      <c r="J22" s="4"/>
      <c r="K22" s="4"/>
      <c r="L22" s="4"/>
      <c r="M22" s="4"/>
      <c r="N22" s="4"/>
      <c r="O22" s="4"/>
    </row>
    <row r="23" spans="1:15" ht="15.75">
      <c r="A23" s="60" t="s">
        <v>195</v>
      </c>
      <c r="B23" s="60"/>
      <c r="C23" s="60"/>
      <c r="D23" s="60"/>
      <c r="E23" s="60"/>
      <c r="F23" s="61"/>
      <c r="G23" s="60" t="s">
        <v>200</v>
      </c>
      <c r="H23" s="61"/>
      <c r="I23" s="61"/>
      <c r="J23" s="60"/>
      <c r="K23" s="61"/>
      <c r="L23" s="4"/>
      <c r="M23" s="4"/>
      <c r="N23" s="4"/>
      <c r="O23" s="4"/>
    </row>
    <row r="24" spans="1:15" ht="15.75">
      <c r="A24" s="60" t="s">
        <v>196</v>
      </c>
      <c r="B24" s="60"/>
      <c r="C24" s="60"/>
      <c r="D24" s="60"/>
      <c r="E24" s="60"/>
      <c r="F24" s="61"/>
      <c r="G24" s="60" t="s">
        <v>201</v>
      </c>
      <c r="H24" s="61"/>
      <c r="I24" s="61"/>
      <c r="J24" s="60"/>
      <c r="K24" s="61"/>
      <c r="L24" s="4"/>
      <c r="M24" s="4"/>
      <c r="N24" s="4"/>
      <c r="O24" s="4"/>
    </row>
    <row r="25" spans="1:15" ht="15.75">
      <c r="A25" s="60" t="s">
        <v>197</v>
      </c>
      <c r="B25" s="60"/>
      <c r="C25" s="60"/>
      <c r="D25" s="60"/>
      <c r="E25" s="60"/>
      <c r="F25" s="61"/>
      <c r="G25" s="63" t="s">
        <v>202</v>
      </c>
      <c r="H25" s="61"/>
      <c r="I25" s="61"/>
      <c r="J25" s="60"/>
      <c r="K25" s="61"/>
      <c r="L25" s="4"/>
      <c r="M25" s="4"/>
      <c r="N25" s="4"/>
      <c r="O25" s="4"/>
    </row>
    <row r="26" spans="1:15" ht="15.75">
      <c r="A26" s="60" t="s">
        <v>198</v>
      </c>
      <c r="B26" s="60"/>
      <c r="C26" s="60"/>
      <c r="D26" s="60"/>
      <c r="E26" s="60"/>
      <c r="F26" s="61"/>
      <c r="G26" s="60" t="s">
        <v>203</v>
      </c>
      <c r="H26" s="61"/>
      <c r="I26" s="61"/>
      <c r="J26" s="60"/>
      <c r="K26" s="61"/>
      <c r="L26" s="4"/>
      <c r="M26" s="4"/>
      <c r="N26" s="4"/>
      <c r="O26" s="4"/>
    </row>
    <row r="27" spans="1:15" ht="15.75">
      <c r="A27" s="60" t="s">
        <v>199</v>
      </c>
      <c r="B27" s="60"/>
      <c r="C27" s="60"/>
      <c r="D27" s="60"/>
      <c r="E27" s="60"/>
      <c r="F27" s="61"/>
      <c r="G27" s="60" t="s">
        <v>204</v>
      </c>
      <c r="H27" s="61"/>
      <c r="I27" s="61"/>
      <c r="J27" s="60"/>
      <c r="K27" s="61"/>
      <c r="L27" s="4"/>
      <c r="M27" s="4"/>
      <c r="N27" s="4"/>
      <c r="O27" s="4"/>
    </row>
    <row r="28" spans="1:15" ht="15.75">
      <c r="B28" s="60"/>
      <c r="C28" s="60"/>
      <c r="D28" s="60"/>
      <c r="E28" s="60"/>
      <c r="F28" s="61"/>
      <c r="G28" s="62"/>
      <c r="H28" s="61"/>
      <c r="I28" s="61"/>
      <c r="J28" s="4"/>
      <c r="K28" s="61"/>
      <c r="L28" s="4"/>
      <c r="M28" s="4"/>
      <c r="N28" s="4"/>
      <c r="O28" s="4"/>
    </row>
    <row r="29" spans="1:15" ht="15.75">
      <c r="B29" s="60"/>
      <c r="C29" s="60"/>
      <c r="D29" s="60"/>
      <c r="E29" s="60"/>
      <c r="F29" s="61"/>
      <c r="G29" s="62"/>
      <c r="H29" s="61"/>
      <c r="I29" s="61"/>
      <c r="J29" s="60"/>
      <c r="K29" s="61"/>
      <c r="L29" s="4"/>
      <c r="M29" s="4"/>
      <c r="N29" s="4"/>
      <c r="O29" s="4"/>
    </row>
    <row r="30" spans="1:15" ht="15.75">
      <c r="B30" s="60"/>
      <c r="C30" s="60"/>
      <c r="D30" s="60"/>
      <c r="E30" s="60"/>
      <c r="F30" s="61"/>
      <c r="G30" s="62"/>
      <c r="H30" s="61"/>
      <c r="I30" s="61"/>
      <c r="J30" s="60"/>
      <c r="K30" s="61"/>
      <c r="L30" s="4"/>
      <c r="M30" s="4"/>
      <c r="N30" s="4"/>
      <c r="O30" s="4"/>
    </row>
    <row r="31" spans="1:15" ht="15.75">
      <c r="B31" s="60"/>
      <c r="C31" s="60"/>
      <c r="D31" s="60"/>
      <c r="E31" s="60"/>
      <c r="F31" s="60"/>
      <c r="G31" s="62"/>
      <c r="H31" s="61"/>
      <c r="I31" s="61"/>
      <c r="J31" s="61"/>
      <c r="K31" s="61"/>
      <c r="L31" s="4"/>
      <c r="M31" s="4"/>
      <c r="N31" s="4"/>
      <c r="O31" s="4"/>
    </row>
    <row r="32" spans="1:15" ht="15.75">
      <c r="B32" s="4"/>
      <c r="C32" s="4"/>
      <c r="D32" s="4"/>
      <c r="E32" s="4"/>
      <c r="F32" s="4"/>
      <c r="G32" s="64"/>
      <c r="H32" s="4"/>
      <c r="I32" s="4"/>
      <c r="J32" s="4"/>
      <c r="K32" s="4"/>
      <c r="L32" s="4"/>
      <c r="M32" s="4"/>
      <c r="N32" s="4"/>
      <c r="O32" s="4"/>
    </row>
  </sheetData>
  <mergeCells count="6">
    <mergeCell ref="O4:O5"/>
    <mergeCell ref="A4:A5"/>
    <mergeCell ref="B4:B5"/>
    <mergeCell ref="C4:C5"/>
    <mergeCell ref="D4:D5"/>
    <mergeCell ref="E4:N4"/>
  </mergeCells>
  <pageMargins left="0.44" right="0.33" top="0.35" bottom="0.34"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40" zoomScale="70" zoomScaleNormal="70" workbookViewId="0">
      <selection activeCell="H8" sqref="H8"/>
    </sheetView>
  </sheetViews>
  <sheetFormatPr defaultColWidth="9.140625" defaultRowHeight="15"/>
  <cols>
    <col min="1" max="1" width="4.28515625" style="4" customWidth="1"/>
    <col min="2" max="2" width="25.28515625" style="4" customWidth="1"/>
    <col min="3" max="3" width="15.140625" style="11" customWidth="1"/>
    <col min="4" max="15" width="12.7109375" style="4" customWidth="1"/>
    <col min="16" max="16384" width="9.140625" style="4"/>
  </cols>
  <sheetData>
    <row r="1" spans="1:16" ht="16.5">
      <c r="A1" s="49" t="s">
        <v>286</v>
      </c>
      <c r="B1" s="48"/>
      <c r="C1" s="48"/>
      <c r="D1" s="48"/>
      <c r="E1" s="48"/>
      <c r="F1" s="48"/>
      <c r="G1" s="48"/>
      <c r="H1" s="48"/>
      <c r="I1" s="48"/>
      <c r="J1" s="48"/>
      <c r="K1" s="48"/>
      <c r="L1" s="48"/>
      <c r="M1" s="48"/>
      <c r="N1" s="48"/>
      <c r="O1" s="48"/>
    </row>
    <row r="2" spans="1:16" ht="24.75" customHeight="1">
      <c r="A2" s="90" t="str">
        <f>'Tổng hợp xã'!A2</f>
        <v>(Kèm theo Báo cáo số      /BC-UBND ngày      tháng      năm 2024 của Ủy ban nhân dân huyện Tu Mơ Rông)</v>
      </c>
      <c r="B2" s="48"/>
      <c r="C2" s="48"/>
      <c r="D2" s="48"/>
      <c r="E2" s="48"/>
      <c r="F2" s="48"/>
      <c r="G2" s="48"/>
      <c r="H2" s="48"/>
      <c r="I2" s="48"/>
      <c r="J2" s="48"/>
      <c r="K2" s="48"/>
      <c r="L2" s="48"/>
      <c r="M2" s="48"/>
      <c r="N2" s="48"/>
    </row>
    <row r="4" spans="1:16" ht="15" customHeight="1">
      <c r="A4" s="153" t="s">
        <v>110</v>
      </c>
      <c r="B4" s="153" t="s">
        <v>14</v>
      </c>
      <c r="C4" s="150" t="s">
        <v>205</v>
      </c>
      <c r="D4" s="69" t="s">
        <v>206</v>
      </c>
      <c r="E4" s="69"/>
      <c r="F4" s="69"/>
      <c r="G4" s="69"/>
      <c r="H4" s="69"/>
      <c r="I4" s="69"/>
      <c r="J4" s="69"/>
      <c r="K4" s="69"/>
      <c r="L4" s="69"/>
      <c r="M4" s="69"/>
      <c r="N4" s="69"/>
      <c r="O4" s="69"/>
    </row>
    <row r="5" spans="1:16" ht="33.75" customHeight="1">
      <c r="A5" s="154"/>
      <c r="B5" s="154"/>
      <c r="C5" s="151"/>
      <c r="D5" s="67" t="s">
        <v>178</v>
      </c>
      <c r="E5" s="67" t="s">
        <v>192</v>
      </c>
      <c r="F5" s="67" t="s">
        <v>257</v>
      </c>
      <c r="G5" s="67" t="s">
        <v>180</v>
      </c>
      <c r="H5" s="67" t="s">
        <v>181</v>
      </c>
      <c r="I5" s="67" t="s">
        <v>182</v>
      </c>
      <c r="J5" s="67" t="s">
        <v>184</v>
      </c>
      <c r="K5" s="67" t="s">
        <v>186</v>
      </c>
      <c r="L5" s="67" t="s">
        <v>188</v>
      </c>
      <c r="M5" s="67" t="s">
        <v>190</v>
      </c>
      <c r="N5" s="67" t="s">
        <v>248</v>
      </c>
      <c r="O5" s="67" t="s">
        <v>191</v>
      </c>
    </row>
    <row r="6" spans="1:16">
      <c r="A6" s="155"/>
      <c r="B6" s="155"/>
      <c r="C6" s="152"/>
      <c r="D6" s="68" t="s">
        <v>247</v>
      </c>
      <c r="E6" s="68" t="s">
        <v>169</v>
      </c>
      <c r="F6" s="68" t="s">
        <v>282</v>
      </c>
      <c r="G6" s="68" t="s">
        <v>165</v>
      </c>
      <c r="H6" s="68" t="s">
        <v>168</v>
      </c>
      <c r="I6" s="68" t="s">
        <v>172</v>
      </c>
      <c r="J6" s="68" t="s">
        <v>171</v>
      </c>
      <c r="K6" s="68" t="s">
        <v>170</v>
      </c>
      <c r="L6" s="68" t="s">
        <v>166</v>
      </c>
      <c r="M6" s="68" t="s">
        <v>283</v>
      </c>
      <c r="N6" s="68" t="s">
        <v>167</v>
      </c>
      <c r="O6" s="68" t="s">
        <v>167</v>
      </c>
    </row>
    <row r="7" spans="1:16" s="7" customFormat="1">
      <c r="A7" s="66">
        <v>1</v>
      </c>
      <c r="B7" s="70" t="s">
        <v>207</v>
      </c>
      <c r="C7" s="66"/>
      <c r="D7" s="84" t="s">
        <v>4</v>
      </c>
      <c r="E7" s="77" t="s">
        <v>4</v>
      </c>
      <c r="F7" s="77" t="s">
        <v>4</v>
      </c>
      <c r="G7" s="77" t="s">
        <v>4</v>
      </c>
      <c r="H7" s="77" t="s">
        <v>122</v>
      </c>
      <c r="I7" s="77" t="s">
        <v>4</v>
      </c>
      <c r="J7" s="77" t="s">
        <v>4</v>
      </c>
      <c r="K7" s="77" t="s">
        <v>4</v>
      </c>
      <c r="L7" s="77" t="s">
        <v>122</v>
      </c>
      <c r="M7" s="77" t="s">
        <v>4</v>
      </c>
      <c r="N7" s="77" t="s">
        <v>4</v>
      </c>
      <c r="O7" s="77" t="s">
        <v>4</v>
      </c>
      <c r="P7" s="4"/>
    </row>
    <row r="8" spans="1:16" ht="90">
      <c r="A8" s="65"/>
      <c r="B8" s="71" t="s">
        <v>208</v>
      </c>
      <c r="C8" s="72">
        <v>1</v>
      </c>
      <c r="D8" s="25" t="s">
        <v>249</v>
      </c>
      <c r="E8" s="31" t="s">
        <v>258</v>
      </c>
      <c r="F8" s="25" t="s">
        <v>254</v>
      </c>
      <c r="G8" s="83" t="s">
        <v>262</v>
      </c>
      <c r="H8" s="78" t="s">
        <v>270</v>
      </c>
      <c r="I8" s="28" t="s">
        <v>266</v>
      </c>
      <c r="J8" s="31" t="s">
        <v>263</v>
      </c>
      <c r="K8" s="24">
        <v>1</v>
      </c>
      <c r="L8" s="80" t="s">
        <v>279</v>
      </c>
      <c r="M8" s="23" t="s">
        <v>274</v>
      </c>
      <c r="N8" s="81" t="s">
        <v>275</v>
      </c>
      <c r="O8" s="26" t="s">
        <v>277</v>
      </c>
    </row>
    <row r="9" spans="1:16" ht="101.25">
      <c r="A9" s="65"/>
      <c r="B9" s="71" t="s">
        <v>209</v>
      </c>
      <c r="C9" s="72">
        <v>1</v>
      </c>
      <c r="D9" s="31" t="s">
        <v>210</v>
      </c>
      <c r="E9" s="31" t="s">
        <v>261</v>
      </c>
      <c r="F9" s="25" t="s">
        <v>255</v>
      </c>
      <c r="G9" s="26" t="s">
        <v>260</v>
      </c>
      <c r="H9" s="78" t="s">
        <v>271</v>
      </c>
      <c r="I9" s="28" t="s">
        <v>267</v>
      </c>
      <c r="J9" s="31" t="s">
        <v>264</v>
      </c>
      <c r="K9" s="24">
        <v>1</v>
      </c>
      <c r="L9" s="22" t="s">
        <v>280</v>
      </c>
      <c r="M9" s="23" t="s">
        <v>273</v>
      </c>
      <c r="N9" s="26" t="s">
        <v>276</v>
      </c>
      <c r="O9" s="26" t="s">
        <v>278</v>
      </c>
    </row>
    <row r="10" spans="1:16" ht="135">
      <c r="A10" s="65"/>
      <c r="B10" s="71" t="s">
        <v>211</v>
      </c>
      <c r="C10" s="73" t="s">
        <v>212</v>
      </c>
      <c r="D10" s="31" t="s">
        <v>210</v>
      </c>
      <c r="E10" s="32" t="s">
        <v>259</v>
      </c>
      <c r="F10" s="25" t="s">
        <v>256</v>
      </c>
      <c r="G10" s="26" t="s">
        <v>284</v>
      </c>
      <c r="H10" s="79" t="s">
        <v>269</v>
      </c>
      <c r="I10" s="30" t="s">
        <v>268</v>
      </c>
      <c r="J10" s="33" t="s">
        <v>265</v>
      </c>
      <c r="K10" s="24">
        <v>1</v>
      </c>
      <c r="L10" s="22" t="s">
        <v>281</v>
      </c>
      <c r="M10" s="82" t="s">
        <v>272</v>
      </c>
      <c r="N10" s="27">
        <v>1</v>
      </c>
      <c r="O10" s="27">
        <v>1</v>
      </c>
    </row>
    <row r="11" spans="1:16" s="7" customFormat="1" ht="14.25">
      <c r="A11" s="66">
        <v>2</v>
      </c>
      <c r="B11" s="70" t="s">
        <v>213</v>
      </c>
      <c r="C11" s="66"/>
      <c r="D11" s="66" t="s">
        <v>4</v>
      </c>
      <c r="E11" s="66" t="s">
        <v>4</v>
      </c>
      <c r="F11" s="66" t="s">
        <v>4</v>
      </c>
      <c r="G11" s="66" t="s">
        <v>4</v>
      </c>
      <c r="H11" s="66" t="s">
        <v>4</v>
      </c>
      <c r="I11" s="66" t="s">
        <v>4</v>
      </c>
      <c r="J11" s="66" t="s">
        <v>4</v>
      </c>
      <c r="K11" s="66" t="s">
        <v>4</v>
      </c>
      <c r="L11" s="66" t="s">
        <v>4</v>
      </c>
      <c r="M11" s="66" t="s">
        <v>4</v>
      </c>
      <c r="N11" s="66" t="s">
        <v>4</v>
      </c>
      <c r="O11" s="66" t="s">
        <v>4</v>
      </c>
    </row>
    <row r="12" spans="1:16" ht="24">
      <c r="A12" s="40"/>
      <c r="B12" s="74" t="s">
        <v>214</v>
      </c>
      <c r="C12" s="72">
        <v>1</v>
      </c>
      <c r="D12" s="65" t="s">
        <v>4</v>
      </c>
      <c r="E12" s="65" t="s">
        <v>4</v>
      </c>
      <c r="F12" s="65" t="s">
        <v>4</v>
      </c>
      <c r="G12" s="65" t="s">
        <v>4</v>
      </c>
      <c r="H12" s="65" t="s">
        <v>4</v>
      </c>
      <c r="I12" s="65" t="s">
        <v>4</v>
      </c>
      <c r="J12" s="65" t="s">
        <v>4</v>
      </c>
      <c r="K12" s="65" t="s">
        <v>4</v>
      </c>
      <c r="L12" s="65" t="s">
        <v>4</v>
      </c>
      <c r="M12" s="65" t="s">
        <v>4</v>
      </c>
      <c r="N12" s="65" t="s">
        <v>4</v>
      </c>
      <c r="O12" s="65" t="s">
        <v>4</v>
      </c>
    </row>
    <row r="13" spans="1:16" s="7" customFormat="1" ht="14.25">
      <c r="A13" s="66"/>
      <c r="B13" s="70" t="s">
        <v>215</v>
      </c>
      <c r="C13" s="66"/>
      <c r="D13" s="66" t="s">
        <v>4</v>
      </c>
      <c r="E13" s="66" t="s">
        <v>4</v>
      </c>
      <c r="F13" s="66" t="s">
        <v>4</v>
      </c>
      <c r="G13" s="66" t="s">
        <v>4</v>
      </c>
      <c r="H13" s="66" t="s">
        <v>4</v>
      </c>
      <c r="I13" s="66" t="s">
        <v>4</v>
      </c>
      <c r="J13" s="66" t="s">
        <v>4</v>
      </c>
      <c r="K13" s="66" t="s">
        <v>4</v>
      </c>
      <c r="L13" s="66" t="s">
        <v>4</v>
      </c>
      <c r="M13" s="66" t="s">
        <v>4</v>
      </c>
      <c r="N13" s="66" t="s">
        <v>4</v>
      </c>
      <c r="O13" s="66" t="s">
        <v>4</v>
      </c>
    </row>
    <row r="14" spans="1:16" ht="36">
      <c r="A14" s="40"/>
      <c r="B14" s="73" t="s">
        <v>216</v>
      </c>
      <c r="C14" s="65" t="s">
        <v>4</v>
      </c>
      <c r="D14" s="65" t="s">
        <v>4</v>
      </c>
      <c r="E14" s="65" t="s">
        <v>4</v>
      </c>
      <c r="F14" s="65" t="s">
        <v>4</v>
      </c>
      <c r="G14" s="65" t="s">
        <v>4</v>
      </c>
      <c r="H14" s="65" t="s">
        <v>4</v>
      </c>
      <c r="I14" s="65" t="s">
        <v>4</v>
      </c>
      <c r="J14" s="65" t="s">
        <v>4</v>
      </c>
      <c r="K14" s="65" t="s">
        <v>4</v>
      </c>
      <c r="L14" s="65" t="s">
        <v>4</v>
      </c>
      <c r="M14" s="65" t="s">
        <v>4</v>
      </c>
      <c r="N14" s="65" t="s">
        <v>4</v>
      </c>
      <c r="O14" s="65" t="s">
        <v>4</v>
      </c>
    </row>
    <row r="15" spans="1:16" s="7" customFormat="1" ht="14.25">
      <c r="A15" s="66">
        <v>4</v>
      </c>
      <c r="B15" s="70" t="s">
        <v>217</v>
      </c>
      <c r="C15" s="66"/>
      <c r="D15" s="66" t="s">
        <v>4</v>
      </c>
      <c r="E15" s="66" t="s">
        <v>4</v>
      </c>
      <c r="F15" s="66" t="s">
        <v>4</v>
      </c>
      <c r="G15" s="66" t="s">
        <v>4</v>
      </c>
      <c r="H15" s="66" t="s">
        <v>4</v>
      </c>
      <c r="I15" s="66" t="s">
        <v>4</v>
      </c>
      <c r="J15" s="66" t="s">
        <v>4</v>
      </c>
      <c r="K15" s="66" t="s">
        <v>4</v>
      </c>
      <c r="L15" s="66" t="s">
        <v>4</v>
      </c>
      <c r="M15" s="66" t="s">
        <v>4</v>
      </c>
      <c r="N15" s="66" t="s">
        <v>4</v>
      </c>
      <c r="O15" s="66" t="s">
        <v>4</v>
      </c>
    </row>
    <row r="16" spans="1:16" ht="120">
      <c r="A16" s="40"/>
      <c r="B16" s="74" t="s">
        <v>218</v>
      </c>
      <c r="C16" s="25" t="s">
        <v>219</v>
      </c>
      <c r="D16" s="65" t="s">
        <v>4</v>
      </c>
      <c r="E16" s="65" t="s">
        <v>4</v>
      </c>
      <c r="F16" s="65" t="s">
        <v>4</v>
      </c>
      <c r="G16" s="65" t="s">
        <v>4</v>
      </c>
      <c r="H16" s="65" t="s">
        <v>4</v>
      </c>
      <c r="I16" s="65" t="s">
        <v>4</v>
      </c>
      <c r="J16" s="65" t="s">
        <v>4</v>
      </c>
      <c r="K16" s="65" t="s">
        <v>4</v>
      </c>
      <c r="L16" s="65" t="s">
        <v>4</v>
      </c>
      <c r="M16" s="65" t="s">
        <v>4</v>
      </c>
      <c r="N16" s="65" t="s">
        <v>4</v>
      </c>
      <c r="O16" s="65" t="s">
        <v>4</v>
      </c>
    </row>
    <row r="17" spans="1:15" s="7" customFormat="1" ht="14.25">
      <c r="A17" s="66">
        <v>5</v>
      </c>
      <c r="B17" s="70" t="s">
        <v>220</v>
      </c>
      <c r="C17" s="66"/>
      <c r="D17" s="66" t="s">
        <v>4</v>
      </c>
      <c r="E17" s="66" t="s">
        <v>4</v>
      </c>
      <c r="F17" s="66" t="s">
        <v>4</v>
      </c>
      <c r="G17" s="66" t="s">
        <v>4</v>
      </c>
      <c r="H17" s="66" t="s">
        <v>4</v>
      </c>
      <c r="I17" s="66" t="s">
        <v>4</v>
      </c>
      <c r="J17" s="66" t="s">
        <v>4</v>
      </c>
      <c r="K17" s="66" t="s">
        <v>4</v>
      </c>
      <c r="L17" s="66" t="s">
        <v>4</v>
      </c>
      <c r="M17" s="66" t="s">
        <v>4</v>
      </c>
      <c r="N17" s="66" t="s">
        <v>4</v>
      </c>
      <c r="O17" s="66" t="s">
        <v>4</v>
      </c>
    </row>
    <row r="18" spans="1:15">
      <c r="A18" s="40"/>
      <c r="B18" s="71" t="s">
        <v>221</v>
      </c>
      <c r="C18" s="73" t="s">
        <v>45</v>
      </c>
      <c r="D18" s="65" t="s">
        <v>4</v>
      </c>
      <c r="E18" s="65" t="s">
        <v>4</v>
      </c>
      <c r="F18" s="65" t="s">
        <v>4</v>
      </c>
      <c r="G18" s="65" t="s">
        <v>4</v>
      </c>
      <c r="H18" s="65" t="s">
        <v>4</v>
      </c>
      <c r="I18" s="65" t="s">
        <v>4</v>
      </c>
      <c r="J18" s="65" t="s">
        <v>4</v>
      </c>
      <c r="K18" s="65" t="s">
        <v>4</v>
      </c>
      <c r="L18" s="65" t="s">
        <v>4</v>
      </c>
      <c r="M18" s="65" t="s">
        <v>4</v>
      </c>
      <c r="N18" s="65" t="s">
        <v>4</v>
      </c>
      <c r="O18" s="65" t="s">
        <v>4</v>
      </c>
    </row>
    <row r="19" spans="1:15" ht="24.75" customHeight="1">
      <c r="A19" s="40"/>
      <c r="B19" s="71" t="s">
        <v>222</v>
      </c>
      <c r="C19" s="73" t="s">
        <v>223</v>
      </c>
      <c r="D19" s="65" t="s">
        <v>4</v>
      </c>
      <c r="E19" s="65" t="s">
        <v>4</v>
      </c>
      <c r="F19" s="65" t="s">
        <v>4</v>
      </c>
      <c r="G19" s="65" t="s">
        <v>4</v>
      </c>
      <c r="H19" s="65" t="s">
        <v>4</v>
      </c>
      <c r="I19" s="65" t="s">
        <v>4</v>
      </c>
      <c r="J19" s="65" t="s">
        <v>4</v>
      </c>
      <c r="K19" s="65" t="s">
        <v>4</v>
      </c>
      <c r="L19" s="65" t="s">
        <v>4</v>
      </c>
      <c r="M19" s="65" t="s">
        <v>4</v>
      </c>
      <c r="N19" s="65" t="s">
        <v>4</v>
      </c>
      <c r="O19" s="65" t="s">
        <v>4</v>
      </c>
    </row>
    <row r="20" spans="1:15" ht="76.5" customHeight="1">
      <c r="A20" s="40"/>
      <c r="B20" s="71" t="s">
        <v>224</v>
      </c>
      <c r="C20" s="73">
        <v>80</v>
      </c>
      <c r="D20" s="65" t="s">
        <v>4</v>
      </c>
      <c r="E20" s="65" t="s">
        <v>4</v>
      </c>
      <c r="F20" s="65" t="s">
        <v>4</v>
      </c>
      <c r="G20" s="65" t="s">
        <v>4</v>
      </c>
      <c r="H20" s="65" t="s">
        <v>4</v>
      </c>
      <c r="I20" s="65" t="s">
        <v>4</v>
      </c>
      <c r="J20" s="65" t="s">
        <v>4</v>
      </c>
      <c r="K20" s="65" t="s">
        <v>4</v>
      </c>
      <c r="L20" s="65" t="s">
        <v>4</v>
      </c>
      <c r="M20" s="65" t="s">
        <v>4</v>
      </c>
      <c r="N20" s="65" t="s">
        <v>4</v>
      </c>
      <c r="O20" s="65" t="s">
        <v>4</v>
      </c>
    </row>
    <row r="21" spans="1:15" ht="66" customHeight="1">
      <c r="A21" s="40"/>
      <c r="B21" s="74" t="s">
        <v>225</v>
      </c>
      <c r="C21" s="72">
        <v>0.8</v>
      </c>
      <c r="D21" s="65" t="s">
        <v>4</v>
      </c>
      <c r="E21" s="65" t="s">
        <v>4</v>
      </c>
      <c r="F21" s="65" t="s">
        <v>4</v>
      </c>
      <c r="G21" s="65" t="s">
        <v>4</v>
      </c>
      <c r="H21" s="65" t="s">
        <v>4</v>
      </c>
      <c r="I21" s="65" t="s">
        <v>4</v>
      </c>
      <c r="J21" s="65" t="s">
        <v>4</v>
      </c>
      <c r="K21" s="65" t="s">
        <v>4</v>
      </c>
      <c r="L21" s="65" t="s">
        <v>4</v>
      </c>
      <c r="M21" s="65" t="s">
        <v>4</v>
      </c>
      <c r="N21" s="65" t="s">
        <v>4</v>
      </c>
      <c r="O21" s="65" t="s">
        <v>4</v>
      </c>
    </row>
    <row r="22" spans="1:15" s="7" customFormat="1" ht="14.25">
      <c r="A22" s="66">
        <v>6</v>
      </c>
      <c r="B22" s="70" t="s">
        <v>226</v>
      </c>
      <c r="C22" s="66"/>
      <c r="D22" s="66" t="s">
        <v>122</v>
      </c>
      <c r="E22" s="66" t="s">
        <v>122</v>
      </c>
      <c r="F22" s="66" t="s">
        <v>122</v>
      </c>
      <c r="G22" s="66" t="s">
        <v>122</v>
      </c>
      <c r="H22" s="66" t="s">
        <v>122</v>
      </c>
      <c r="I22" s="66" t="s">
        <v>122</v>
      </c>
      <c r="J22" s="66" t="s">
        <v>122</v>
      </c>
      <c r="K22" s="66" t="s">
        <v>122</v>
      </c>
      <c r="L22" s="66" t="s">
        <v>4</v>
      </c>
      <c r="M22" s="66" t="s">
        <v>122</v>
      </c>
      <c r="N22" s="66" t="s">
        <v>122</v>
      </c>
      <c r="O22" s="66" t="s">
        <v>122</v>
      </c>
    </row>
    <row r="23" spans="1:15" ht="60">
      <c r="A23" s="40"/>
      <c r="B23" s="74" t="s">
        <v>227</v>
      </c>
      <c r="C23" s="65" t="s">
        <v>4</v>
      </c>
      <c r="D23" s="65" t="s">
        <v>122</v>
      </c>
      <c r="E23" s="65" t="s">
        <v>122</v>
      </c>
      <c r="F23" s="65" t="s">
        <v>122</v>
      </c>
      <c r="G23" s="65" t="s">
        <v>122</v>
      </c>
      <c r="H23" s="65" t="s">
        <v>122</v>
      </c>
      <c r="I23" s="65" t="s">
        <v>122</v>
      </c>
      <c r="J23" s="65" t="s">
        <v>122</v>
      </c>
      <c r="K23" s="65" t="s">
        <v>122</v>
      </c>
      <c r="L23" s="65" t="s">
        <v>4</v>
      </c>
      <c r="M23" s="65" t="s">
        <v>122</v>
      </c>
      <c r="N23" s="65" t="s">
        <v>122</v>
      </c>
      <c r="O23" s="65" t="s">
        <v>122</v>
      </c>
    </row>
    <row r="24" spans="1:15" s="7" customFormat="1" ht="14.25">
      <c r="A24" s="66">
        <v>7</v>
      </c>
      <c r="B24" s="70" t="s">
        <v>228</v>
      </c>
      <c r="C24" s="66"/>
      <c r="D24" s="66" t="s">
        <v>4</v>
      </c>
      <c r="E24" s="66" t="s">
        <v>4</v>
      </c>
      <c r="F24" s="66" t="s">
        <v>122</v>
      </c>
      <c r="G24" s="66" t="s">
        <v>4</v>
      </c>
      <c r="H24" s="66" t="s">
        <v>122</v>
      </c>
      <c r="I24" s="66" t="s">
        <v>122</v>
      </c>
      <c r="J24" s="66" t="s">
        <v>4</v>
      </c>
      <c r="K24" s="66" t="s">
        <v>122</v>
      </c>
      <c r="L24" s="66" t="s">
        <v>122</v>
      </c>
      <c r="M24" s="66" t="s">
        <v>122</v>
      </c>
      <c r="N24" s="66" t="s">
        <v>122</v>
      </c>
      <c r="O24" s="66" t="s">
        <v>122</v>
      </c>
    </row>
    <row r="25" spans="1:15" ht="72">
      <c r="A25" s="40"/>
      <c r="B25" s="74" t="s">
        <v>229</v>
      </c>
      <c r="C25" s="25" t="s">
        <v>230</v>
      </c>
      <c r="D25" s="65" t="s">
        <v>4</v>
      </c>
      <c r="E25" s="65" t="s">
        <v>4</v>
      </c>
      <c r="F25" s="65" t="s">
        <v>122</v>
      </c>
      <c r="G25" s="65" t="s">
        <v>4</v>
      </c>
      <c r="H25" s="65" t="s">
        <v>122</v>
      </c>
      <c r="I25" s="65" t="s">
        <v>122</v>
      </c>
      <c r="J25" s="65" t="s">
        <v>4</v>
      </c>
      <c r="K25" s="65" t="s">
        <v>122</v>
      </c>
      <c r="L25" s="65" t="s">
        <v>122</v>
      </c>
      <c r="M25" s="65" t="s">
        <v>122</v>
      </c>
      <c r="N25" s="65" t="s">
        <v>122</v>
      </c>
      <c r="O25" s="65" t="s">
        <v>122</v>
      </c>
    </row>
    <row r="26" spans="1:15" s="7" customFormat="1" ht="14.25">
      <c r="A26" s="66">
        <v>8</v>
      </c>
      <c r="B26" s="70" t="s">
        <v>231</v>
      </c>
      <c r="C26" s="66"/>
      <c r="D26" s="66" t="s">
        <v>4</v>
      </c>
      <c r="E26" s="66" t="s">
        <v>4</v>
      </c>
      <c r="F26" s="66" t="s">
        <v>4</v>
      </c>
      <c r="G26" s="66" t="s">
        <v>4</v>
      </c>
      <c r="H26" s="66" t="s">
        <v>4</v>
      </c>
      <c r="I26" s="66" t="s">
        <v>4</v>
      </c>
      <c r="J26" s="66" t="s">
        <v>4</v>
      </c>
      <c r="K26" s="66" t="s">
        <v>4</v>
      </c>
      <c r="L26" s="66" t="s">
        <v>4</v>
      </c>
      <c r="M26" s="66" t="s">
        <v>4</v>
      </c>
      <c r="N26" s="66" t="s">
        <v>4</v>
      </c>
      <c r="O26" s="66" t="s">
        <v>4</v>
      </c>
    </row>
    <row r="27" spans="1:15" ht="60">
      <c r="A27" s="40"/>
      <c r="B27" s="71" t="s">
        <v>232</v>
      </c>
      <c r="C27" s="73" t="s">
        <v>4</v>
      </c>
      <c r="D27" s="73" t="s">
        <v>4</v>
      </c>
      <c r="E27" s="73" t="s">
        <v>4</v>
      </c>
      <c r="F27" s="73" t="s">
        <v>4</v>
      </c>
      <c r="G27" s="73" t="s">
        <v>4</v>
      </c>
      <c r="H27" s="73" t="s">
        <v>4</v>
      </c>
      <c r="I27" s="73" t="s">
        <v>4</v>
      </c>
      <c r="J27" s="73" t="s">
        <v>4</v>
      </c>
      <c r="K27" s="73" t="s">
        <v>4</v>
      </c>
      <c r="L27" s="73" t="s">
        <v>4</v>
      </c>
      <c r="M27" s="73" t="s">
        <v>4</v>
      </c>
      <c r="N27" s="73" t="s">
        <v>4</v>
      </c>
      <c r="O27" s="73" t="s">
        <v>4</v>
      </c>
    </row>
    <row r="28" spans="1:15" ht="60.75" customHeight="1">
      <c r="A28" s="40"/>
      <c r="B28" s="71" t="s">
        <v>250</v>
      </c>
      <c r="C28" s="73" t="s">
        <v>4</v>
      </c>
      <c r="D28" s="73" t="s">
        <v>4</v>
      </c>
      <c r="E28" s="73" t="s">
        <v>4</v>
      </c>
      <c r="F28" s="73" t="s">
        <v>4</v>
      </c>
      <c r="G28" s="73" t="s">
        <v>4</v>
      </c>
      <c r="H28" s="73" t="s">
        <v>4</v>
      </c>
      <c r="I28" s="73" t="s">
        <v>4</v>
      </c>
      <c r="J28" s="73" t="s">
        <v>4</v>
      </c>
      <c r="K28" s="73" t="s">
        <v>4</v>
      </c>
      <c r="L28" s="73" t="s">
        <v>4</v>
      </c>
      <c r="M28" s="73" t="s">
        <v>4</v>
      </c>
      <c r="N28" s="73" t="s">
        <v>4</v>
      </c>
      <c r="O28" s="73" t="s">
        <v>4</v>
      </c>
    </row>
    <row r="29" spans="1:15" ht="28.5" customHeight="1">
      <c r="A29" s="40"/>
      <c r="B29" s="71" t="s">
        <v>233</v>
      </c>
      <c r="C29" s="73" t="s">
        <v>234</v>
      </c>
      <c r="D29" s="65" t="s">
        <v>4</v>
      </c>
      <c r="E29" s="65" t="s">
        <v>4</v>
      </c>
      <c r="F29" s="65" t="s">
        <v>4</v>
      </c>
      <c r="G29" s="65" t="s">
        <v>4</v>
      </c>
      <c r="H29" s="65" t="s">
        <v>4</v>
      </c>
      <c r="I29" s="65" t="s">
        <v>4</v>
      </c>
      <c r="J29" s="65" t="s">
        <v>4</v>
      </c>
      <c r="K29" s="65" t="s">
        <v>4</v>
      </c>
      <c r="L29" s="65" t="s">
        <v>4</v>
      </c>
      <c r="M29" s="65" t="s">
        <v>4</v>
      </c>
      <c r="N29" s="65" t="s">
        <v>4</v>
      </c>
      <c r="O29" s="65" t="s">
        <v>4</v>
      </c>
    </row>
    <row r="30" spans="1:15" ht="29.25" customHeight="1">
      <c r="A30" s="40"/>
      <c r="B30" s="71" t="s">
        <v>235</v>
      </c>
      <c r="C30" s="73" t="s">
        <v>236</v>
      </c>
      <c r="D30" s="65" t="s">
        <v>4</v>
      </c>
      <c r="E30" s="65" t="s">
        <v>4</v>
      </c>
      <c r="F30" s="65" t="s">
        <v>4</v>
      </c>
      <c r="G30" s="65" t="s">
        <v>4</v>
      </c>
      <c r="H30" s="65" t="s">
        <v>4</v>
      </c>
      <c r="I30" s="65" t="s">
        <v>4</v>
      </c>
      <c r="J30" s="65" t="s">
        <v>4</v>
      </c>
      <c r="K30" s="65" t="s">
        <v>4</v>
      </c>
      <c r="L30" s="65" t="s">
        <v>4</v>
      </c>
      <c r="M30" s="65" t="s">
        <v>4</v>
      </c>
      <c r="N30" s="65" t="s">
        <v>4</v>
      </c>
      <c r="O30" s="65" t="s">
        <v>4</v>
      </c>
    </row>
    <row r="31" spans="1:15" s="7" customFormat="1" ht="14.25">
      <c r="A31" s="66">
        <v>9</v>
      </c>
      <c r="B31" s="70" t="s">
        <v>237</v>
      </c>
      <c r="C31" s="66"/>
      <c r="D31" s="66" t="s">
        <v>4</v>
      </c>
      <c r="E31" s="66" t="s">
        <v>4</v>
      </c>
      <c r="F31" s="66" t="s">
        <v>4</v>
      </c>
      <c r="G31" s="66" t="s">
        <v>4</v>
      </c>
      <c r="H31" s="66" t="s">
        <v>4</v>
      </c>
      <c r="I31" s="66" t="s">
        <v>4</v>
      </c>
      <c r="J31" s="66" t="s">
        <v>4</v>
      </c>
      <c r="K31" s="66" t="s">
        <v>4</v>
      </c>
      <c r="L31" s="66" t="s">
        <v>4</v>
      </c>
      <c r="M31" s="66" t="s">
        <v>4</v>
      </c>
      <c r="N31" s="66" t="s">
        <v>4</v>
      </c>
      <c r="O31" s="66" t="s">
        <v>4</v>
      </c>
    </row>
    <row r="32" spans="1:15" ht="29.25" customHeight="1">
      <c r="A32" s="40"/>
      <c r="B32" s="71" t="s">
        <v>251</v>
      </c>
      <c r="C32" s="73" t="s">
        <v>96</v>
      </c>
      <c r="D32" s="65" t="s">
        <v>4</v>
      </c>
      <c r="E32" s="65" t="s">
        <v>4</v>
      </c>
      <c r="F32" s="65" t="s">
        <v>4</v>
      </c>
      <c r="G32" s="65" t="s">
        <v>4</v>
      </c>
      <c r="H32" s="65" t="s">
        <v>4</v>
      </c>
      <c r="I32" s="65" t="s">
        <v>4</v>
      </c>
      <c r="J32" s="65" t="s">
        <v>4</v>
      </c>
      <c r="K32" s="65" t="s">
        <v>4</v>
      </c>
      <c r="L32" s="65" t="s">
        <v>4</v>
      </c>
      <c r="M32" s="65" t="s">
        <v>4</v>
      </c>
      <c r="N32" s="65" t="s">
        <v>4</v>
      </c>
      <c r="O32" s="65" t="s">
        <v>4</v>
      </c>
    </row>
    <row r="33" spans="1:15" ht="58.5" customHeight="1">
      <c r="A33" s="40"/>
      <c r="B33" s="71" t="s">
        <v>252</v>
      </c>
      <c r="C33" s="73" t="s">
        <v>238</v>
      </c>
      <c r="D33" s="65" t="s">
        <v>4</v>
      </c>
      <c r="E33" s="65" t="s">
        <v>4</v>
      </c>
      <c r="F33" s="65" t="s">
        <v>4</v>
      </c>
      <c r="G33" s="65" t="s">
        <v>4</v>
      </c>
      <c r="H33" s="65" t="s">
        <v>4</v>
      </c>
      <c r="I33" s="65" t="s">
        <v>4</v>
      </c>
      <c r="J33" s="65" t="s">
        <v>4</v>
      </c>
      <c r="K33" s="65" t="s">
        <v>4</v>
      </c>
      <c r="L33" s="65" t="s">
        <v>4</v>
      </c>
      <c r="M33" s="65" t="s">
        <v>4</v>
      </c>
      <c r="N33" s="65" t="s">
        <v>4</v>
      </c>
      <c r="O33" s="65" t="s">
        <v>4</v>
      </c>
    </row>
    <row r="34" spans="1:15" ht="79.5" customHeight="1">
      <c r="A34" s="40"/>
      <c r="B34" s="71" t="s">
        <v>239</v>
      </c>
      <c r="C34" s="72">
        <v>1</v>
      </c>
      <c r="D34" s="65" t="s">
        <v>4</v>
      </c>
      <c r="E34" s="65" t="s">
        <v>4</v>
      </c>
      <c r="F34" s="65" t="s">
        <v>4</v>
      </c>
      <c r="G34" s="65" t="s">
        <v>4</v>
      </c>
      <c r="H34" s="65" t="s">
        <v>4</v>
      </c>
      <c r="I34" s="65" t="s">
        <v>4</v>
      </c>
      <c r="J34" s="65" t="s">
        <v>4</v>
      </c>
      <c r="K34" s="65" t="s">
        <v>4</v>
      </c>
      <c r="L34" s="65" t="s">
        <v>4</v>
      </c>
      <c r="M34" s="65" t="s">
        <v>4</v>
      </c>
      <c r="N34" s="65" t="s">
        <v>4</v>
      </c>
      <c r="O34" s="65" t="s">
        <v>4</v>
      </c>
    </row>
    <row r="35" spans="1:15" ht="66" customHeight="1">
      <c r="A35" s="40"/>
      <c r="B35" s="71" t="s">
        <v>240</v>
      </c>
      <c r="C35" s="75" t="s">
        <v>4</v>
      </c>
      <c r="D35" s="65" t="s">
        <v>4</v>
      </c>
      <c r="E35" s="65" t="s">
        <v>4</v>
      </c>
      <c r="F35" s="65" t="s">
        <v>4</v>
      </c>
      <c r="G35" s="65" t="s">
        <v>4</v>
      </c>
      <c r="H35" s="65" t="s">
        <v>4</v>
      </c>
      <c r="I35" s="65" t="s">
        <v>4</v>
      </c>
      <c r="J35" s="65" t="s">
        <v>4</v>
      </c>
      <c r="K35" s="65" t="s">
        <v>4</v>
      </c>
      <c r="L35" s="65" t="s">
        <v>4</v>
      </c>
      <c r="M35" s="65" t="s">
        <v>4</v>
      </c>
      <c r="N35" s="65" t="s">
        <v>4</v>
      </c>
      <c r="O35" s="65" t="s">
        <v>4</v>
      </c>
    </row>
    <row r="36" spans="1:15" ht="54.75" customHeight="1">
      <c r="A36" s="40"/>
      <c r="B36" s="71" t="s">
        <v>241</v>
      </c>
      <c r="C36" s="65" t="s">
        <v>242</v>
      </c>
      <c r="D36" s="65" t="s">
        <v>4</v>
      </c>
      <c r="E36" s="65" t="s">
        <v>4</v>
      </c>
      <c r="F36" s="65" t="s">
        <v>4</v>
      </c>
      <c r="G36" s="65" t="s">
        <v>4</v>
      </c>
      <c r="H36" s="65" t="s">
        <v>4</v>
      </c>
      <c r="I36" s="65" t="s">
        <v>4</v>
      </c>
      <c r="J36" s="65" t="s">
        <v>4</v>
      </c>
      <c r="K36" s="65" t="s">
        <v>4</v>
      </c>
      <c r="L36" s="65" t="s">
        <v>4</v>
      </c>
      <c r="M36" s="65" t="s">
        <v>4</v>
      </c>
      <c r="N36" s="65" t="s">
        <v>4</v>
      </c>
      <c r="O36" s="65" t="s">
        <v>4</v>
      </c>
    </row>
    <row r="37" spans="1:15" ht="46.5" customHeight="1">
      <c r="A37" s="40"/>
      <c r="B37" s="71" t="s">
        <v>243</v>
      </c>
      <c r="C37" s="73" t="s">
        <v>242</v>
      </c>
      <c r="D37" s="65" t="s">
        <v>4</v>
      </c>
      <c r="E37" s="65" t="s">
        <v>4</v>
      </c>
      <c r="F37" s="65" t="s">
        <v>4</v>
      </c>
      <c r="G37" s="65" t="s">
        <v>4</v>
      </c>
      <c r="H37" s="65" t="s">
        <v>4</v>
      </c>
      <c r="I37" s="65" t="s">
        <v>4</v>
      </c>
      <c r="J37" s="65" t="s">
        <v>4</v>
      </c>
      <c r="K37" s="65" t="s">
        <v>4</v>
      </c>
      <c r="L37" s="65" t="s">
        <v>4</v>
      </c>
      <c r="M37" s="65" t="s">
        <v>4</v>
      </c>
      <c r="N37" s="65" t="s">
        <v>4</v>
      </c>
      <c r="O37" s="65" t="s">
        <v>4</v>
      </c>
    </row>
    <row r="38" spans="1:15" ht="69.75" customHeight="1">
      <c r="A38" s="40"/>
      <c r="B38" s="71" t="s">
        <v>244</v>
      </c>
      <c r="C38" s="72">
        <v>1</v>
      </c>
      <c r="D38" s="65" t="s">
        <v>4</v>
      </c>
      <c r="E38" s="65" t="s">
        <v>4</v>
      </c>
      <c r="F38" s="65" t="s">
        <v>4</v>
      </c>
      <c r="G38" s="65" t="s">
        <v>4</v>
      </c>
      <c r="H38" s="65" t="s">
        <v>4</v>
      </c>
      <c r="I38" s="65" t="s">
        <v>4</v>
      </c>
      <c r="J38" s="65" t="s">
        <v>4</v>
      </c>
      <c r="K38" s="65" t="s">
        <v>4</v>
      </c>
      <c r="L38" s="65" t="s">
        <v>4</v>
      </c>
      <c r="M38" s="65" t="s">
        <v>4</v>
      </c>
      <c r="N38" s="65" t="s">
        <v>4</v>
      </c>
      <c r="O38" s="65" t="s">
        <v>4</v>
      </c>
    </row>
    <row r="39" spans="1:15" s="7" customFormat="1" ht="14.25">
      <c r="A39" s="66">
        <v>10</v>
      </c>
      <c r="B39" s="76" t="s">
        <v>245</v>
      </c>
      <c r="C39" s="66"/>
      <c r="D39" s="66" t="s">
        <v>4</v>
      </c>
      <c r="E39" s="66" t="s">
        <v>4</v>
      </c>
      <c r="F39" s="66" t="s">
        <v>4</v>
      </c>
      <c r="G39" s="66" t="s">
        <v>122</v>
      </c>
      <c r="H39" s="66" t="s">
        <v>4</v>
      </c>
      <c r="I39" s="66" t="s">
        <v>4</v>
      </c>
      <c r="J39" s="66" t="s">
        <v>4</v>
      </c>
      <c r="K39" s="66" t="s">
        <v>4</v>
      </c>
      <c r="L39" s="66" t="s">
        <v>4</v>
      </c>
      <c r="M39" s="66" t="s">
        <v>4</v>
      </c>
      <c r="N39" s="66" t="s">
        <v>4</v>
      </c>
      <c r="O39" s="66" t="s">
        <v>4</v>
      </c>
    </row>
    <row r="40" spans="1:15" ht="105.75" customHeight="1">
      <c r="A40" s="40"/>
      <c r="B40" s="71" t="s">
        <v>246</v>
      </c>
      <c r="C40" s="65" t="s">
        <v>4</v>
      </c>
      <c r="D40" s="65" t="s">
        <v>4</v>
      </c>
      <c r="E40" s="65" t="s">
        <v>4</v>
      </c>
      <c r="F40" s="65" t="s">
        <v>4</v>
      </c>
      <c r="G40" s="65" t="s">
        <v>4</v>
      </c>
      <c r="H40" s="65" t="s">
        <v>4</v>
      </c>
      <c r="I40" s="65" t="s">
        <v>4</v>
      </c>
      <c r="J40" s="65" t="s">
        <v>4</v>
      </c>
      <c r="K40" s="65" t="s">
        <v>4</v>
      </c>
      <c r="L40" s="65" t="s">
        <v>4</v>
      </c>
      <c r="M40" s="65" t="s">
        <v>4</v>
      </c>
      <c r="N40" s="65" t="s">
        <v>4</v>
      </c>
      <c r="O40" s="65" t="s">
        <v>4</v>
      </c>
    </row>
    <row r="41" spans="1:15" ht="111" customHeight="1">
      <c r="A41" s="40"/>
      <c r="B41" s="71" t="s">
        <v>253</v>
      </c>
      <c r="C41" s="65" t="s">
        <v>4</v>
      </c>
      <c r="D41" s="65" t="s">
        <v>4</v>
      </c>
      <c r="E41" s="65" t="s">
        <v>4</v>
      </c>
      <c r="F41" s="65" t="s">
        <v>4</v>
      </c>
      <c r="G41" s="65" t="s">
        <v>122</v>
      </c>
      <c r="H41" s="65" t="s">
        <v>4</v>
      </c>
      <c r="I41" s="65" t="s">
        <v>4</v>
      </c>
      <c r="J41" s="65" t="s">
        <v>4</v>
      </c>
      <c r="K41" s="65" t="s">
        <v>4</v>
      </c>
      <c r="L41" s="65" t="s">
        <v>4</v>
      </c>
      <c r="M41" s="65" t="s">
        <v>4</v>
      </c>
      <c r="N41" s="65" t="s">
        <v>4</v>
      </c>
      <c r="O41" s="65" t="s">
        <v>4</v>
      </c>
    </row>
  </sheetData>
  <mergeCells count="3">
    <mergeCell ref="C4:C6"/>
    <mergeCell ref="B4:B6"/>
    <mergeCell ref="A4:A6"/>
  </mergeCells>
  <pageMargins left="0.28999999999999998" right="0.32" top="0.39" bottom="0.41"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opLeftCell="A6" zoomScale="70" zoomScaleNormal="70" workbookViewId="0">
      <selection activeCell="J31" sqref="J31"/>
    </sheetView>
  </sheetViews>
  <sheetFormatPr defaultColWidth="9.140625" defaultRowHeight="15"/>
  <cols>
    <col min="1" max="1" width="3.7109375" style="141" customWidth="1"/>
    <col min="2" max="2" width="11.5703125" style="141" customWidth="1"/>
    <col min="3" max="3" width="7.28515625" style="141" customWidth="1"/>
    <col min="4" max="4" width="18.7109375" style="141" customWidth="1"/>
    <col min="5" max="5" width="6.85546875" style="141" customWidth="1"/>
    <col min="6" max="8" width="7.5703125" style="141" customWidth="1"/>
    <col min="9" max="9" width="7.85546875" style="141" customWidth="1"/>
    <col min="10" max="23" width="9.140625" style="141"/>
    <col min="24" max="24" width="10.28515625" style="141" bestFit="1" customWidth="1"/>
    <col min="25" max="16384" width="9.140625" style="141"/>
  </cols>
  <sheetData>
    <row r="1" spans="1:24" ht="16.5" hidden="1">
      <c r="B1" s="168" t="s">
        <v>316</v>
      </c>
      <c r="C1" s="168"/>
      <c r="D1" s="168"/>
      <c r="K1" s="112"/>
      <c r="L1" s="112"/>
      <c r="M1" s="112"/>
      <c r="N1" s="113" t="s">
        <v>317</v>
      </c>
    </row>
    <row r="2" spans="1:24" ht="18.75" hidden="1">
      <c r="B2" s="168" t="s">
        <v>318</v>
      </c>
      <c r="C2" s="168"/>
      <c r="D2" s="168"/>
      <c r="K2" s="112"/>
      <c r="L2" s="112"/>
      <c r="M2" s="112"/>
      <c r="N2" s="114" t="s">
        <v>319</v>
      </c>
    </row>
    <row r="3" spans="1:24" s="4" customFormat="1" ht="16.5" hidden="1">
      <c r="C3" s="11"/>
      <c r="K3" s="115"/>
      <c r="L3" s="115"/>
      <c r="M3" s="115"/>
      <c r="N3" s="115"/>
    </row>
    <row r="4" spans="1:24" ht="18.75">
      <c r="A4" s="45" t="s">
        <v>386</v>
      </c>
      <c r="B4" s="142"/>
      <c r="C4" s="142"/>
      <c r="D4" s="142"/>
      <c r="E4" s="142"/>
      <c r="F4" s="142"/>
      <c r="G4" s="142"/>
      <c r="H4" s="142"/>
      <c r="I4" s="142"/>
      <c r="J4" s="142"/>
      <c r="K4" s="142"/>
      <c r="L4" s="142"/>
      <c r="M4" s="142"/>
      <c r="N4" s="142"/>
      <c r="O4" s="142"/>
      <c r="P4" s="142"/>
      <c r="Q4" s="142"/>
      <c r="R4" s="142"/>
      <c r="S4" s="142"/>
      <c r="T4" s="142"/>
      <c r="U4" s="142"/>
      <c r="V4" s="142"/>
      <c r="W4" s="142"/>
      <c r="X4" s="142"/>
    </row>
    <row r="5" spans="1:24" ht="18.75">
      <c r="A5" s="50" t="str">
        <f>'Tổng hợp xã'!A2</f>
        <v>(Kèm theo Báo cáo số      /BC-UBND ngày      tháng      năm 2024 của Ủy ban nhân dân huyện Tu Mơ Rông)</v>
      </c>
      <c r="B5" s="142"/>
      <c r="C5" s="142"/>
      <c r="D5" s="142"/>
      <c r="E5" s="142"/>
      <c r="F5" s="142"/>
      <c r="G5" s="142"/>
      <c r="H5" s="142"/>
      <c r="I5" s="142"/>
      <c r="J5" s="142"/>
      <c r="K5" s="142"/>
      <c r="L5" s="142"/>
      <c r="M5" s="142"/>
      <c r="N5" s="142"/>
      <c r="O5" s="142"/>
      <c r="P5" s="142"/>
      <c r="Q5" s="142"/>
      <c r="R5" s="142"/>
      <c r="S5" s="142"/>
      <c r="T5" s="142"/>
      <c r="U5" s="142"/>
      <c r="V5" s="142"/>
      <c r="W5" s="142"/>
      <c r="X5" s="142"/>
    </row>
    <row r="7" spans="1:24" hidden="1">
      <c r="A7" s="158" t="s">
        <v>110</v>
      </c>
      <c r="B7" s="158" t="s">
        <v>320</v>
      </c>
      <c r="C7" s="161" t="s">
        <v>321</v>
      </c>
      <c r="D7" s="162"/>
      <c r="E7" s="156" t="s">
        <v>322</v>
      </c>
      <c r="F7" s="156"/>
      <c r="G7" s="156"/>
      <c r="H7" s="156"/>
      <c r="I7" s="156"/>
      <c r="J7" s="156"/>
      <c r="K7" s="156"/>
      <c r="L7" s="156"/>
      <c r="M7" s="156"/>
      <c r="N7" s="156"/>
      <c r="O7" s="156"/>
      <c r="P7" s="156"/>
      <c r="Q7" s="156"/>
      <c r="R7" s="156"/>
      <c r="S7" s="156"/>
      <c r="T7" s="156"/>
      <c r="U7" s="156"/>
      <c r="V7" s="156"/>
      <c r="W7" s="156"/>
      <c r="X7" s="156"/>
    </row>
    <row r="8" spans="1:24" ht="28.5" hidden="1">
      <c r="A8" s="159"/>
      <c r="B8" s="159"/>
      <c r="C8" s="163"/>
      <c r="D8" s="164"/>
      <c r="E8" s="139" t="s">
        <v>323</v>
      </c>
      <c r="F8" s="139" t="s">
        <v>324</v>
      </c>
      <c r="G8" s="139" t="s">
        <v>325</v>
      </c>
      <c r="H8" s="139" t="s">
        <v>326</v>
      </c>
      <c r="I8" s="139" t="s">
        <v>327</v>
      </c>
      <c r="J8" s="139" t="s">
        <v>328</v>
      </c>
      <c r="K8" s="139" t="s">
        <v>329</v>
      </c>
      <c r="L8" s="139" t="s">
        <v>330</v>
      </c>
      <c r="M8" s="139" t="s">
        <v>331</v>
      </c>
      <c r="N8" s="139" t="s">
        <v>332</v>
      </c>
      <c r="O8" s="139" t="s">
        <v>333</v>
      </c>
      <c r="P8" s="139" t="s">
        <v>334</v>
      </c>
      <c r="Q8" s="139" t="s">
        <v>335</v>
      </c>
      <c r="R8" s="139" t="s">
        <v>336</v>
      </c>
      <c r="S8" s="139" t="s">
        <v>337</v>
      </c>
      <c r="T8" s="139" t="s">
        <v>338</v>
      </c>
      <c r="U8" s="139" t="s">
        <v>339</v>
      </c>
      <c r="V8" s="139" t="s">
        <v>340</v>
      </c>
      <c r="W8" s="139" t="s">
        <v>341</v>
      </c>
      <c r="X8" s="158" t="s">
        <v>342</v>
      </c>
    </row>
    <row r="9" spans="1:24" ht="90" hidden="1">
      <c r="A9" s="160"/>
      <c r="B9" s="160"/>
      <c r="C9" s="127" t="s">
        <v>343</v>
      </c>
      <c r="D9" s="127" t="s">
        <v>344</v>
      </c>
      <c r="E9" s="116" t="s">
        <v>345</v>
      </c>
      <c r="F9" s="116" t="s">
        <v>346</v>
      </c>
      <c r="G9" s="116" t="s">
        <v>347</v>
      </c>
      <c r="H9" s="116" t="s">
        <v>348</v>
      </c>
      <c r="I9" s="116" t="s">
        <v>349</v>
      </c>
      <c r="J9" s="116" t="s">
        <v>350</v>
      </c>
      <c r="K9" s="116" t="s">
        <v>351</v>
      </c>
      <c r="L9" s="116" t="s">
        <v>352</v>
      </c>
      <c r="M9" s="116" t="s">
        <v>353</v>
      </c>
      <c r="N9" s="116" t="s">
        <v>354</v>
      </c>
      <c r="O9" s="116" t="s">
        <v>355</v>
      </c>
      <c r="P9" s="116" t="s">
        <v>356</v>
      </c>
      <c r="Q9" s="116" t="s">
        <v>357</v>
      </c>
      <c r="R9" s="116" t="s">
        <v>358</v>
      </c>
      <c r="S9" s="116" t="s">
        <v>359</v>
      </c>
      <c r="T9" s="116" t="s">
        <v>360</v>
      </c>
      <c r="U9" s="116" t="s">
        <v>361</v>
      </c>
      <c r="V9" s="116" t="s">
        <v>362</v>
      </c>
      <c r="W9" s="116" t="s">
        <v>363</v>
      </c>
      <c r="X9" s="160"/>
    </row>
    <row r="10" spans="1:24" ht="30" hidden="1">
      <c r="A10" s="19">
        <v>1</v>
      </c>
      <c r="B10" s="3" t="s">
        <v>111</v>
      </c>
      <c r="C10" s="2">
        <f>COUNTIF(E10:W10,"x")</f>
        <v>13</v>
      </c>
      <c r="D10" s="117" t="s">
        <v>364</v>
      </c>
      <c r="E10" s="2" t="s">
        <v>365</v>
      </c>
      <c r="F10" s="2" t="s">
        <v>365</v>
      </c>
      <c r="G10" s="2" t="s">
        <v>365</v>
      </c>
      <c r="H10" s="2" t="s">
        <v>365</v>
      </c>
      <c r="I10" s="2" t="s">
        <v>365</v>
      </c>
      <c r="J10" s="2" t="s">
        <v>365</v>
      </c>
      <c r="K10" s="2" t="s">
        <v>365</v>
      </c>
      <c r="L10" s="2" t="s">
        <v>365</v>
      </c>
      <c r="M10" s="2" t="s">
        <v>365</v>
      </c>
      <c r="N10" s="51" t="s">
        <v>366</v>
      </c>
      <c r="O10" s="51" t="s">
        <v>366</v>
      </c>
      <c r="P10" s="2" t="s">
        <v>365</v>
      </c>
      <c r="Q10" s="2" t="s">
        <v>365</v>
      </c>
      <c r="R10" s="2" t="s">
        <v>366</v>
      </c>
      <c r="S10" s="118">
        <v>2024</v>
      </c>
      <c r="T10" s="2" t="s">
        <v>365</v>
      </c>
      <c r="U10" s="2" t="s">
        <v>365</v>
      </c>
      <c r="V10" s="118">
        <v>2024</v>
      </c>
      <c r="W10" s="118">
        <v>2024</v>
      </c>
      <c r="X10" s="2">
        <f>COUNTIF(E10:W10,"x")+COUNTIF(E10:W10,"2024")</f>
        <v>16</v>
      </c>
    </row>
    <row r="11" spans="1:24" ht="30" hidden="1">
      <c r="A11" s="19">
        <v>2</v>
      </c>
      <c r="B11" s="3" t="s">
        <v>112</v>
      </c>
      <c r="C11" s="2">
        <f t="shared" ref="C11:C20" si="0">COUNTIF(E11:W11,"x")</f>
        <v>16</v>
      </c>
      <c r="D11" s="117" t="s">
        <v>367</v>
      </c>
      <c r="E11" s="2" t="s">
        <v>365</v>
      </c>
      <c r="F11" s="2" t="s">
        <v>365</v>
      </c>
      <c r="G11" s="2" t="s">
        <v>365</v>
      </c>
      <c r="H11" s="2" t="s">
        <v>365</v>
      </c>
      <c r="I11" s="2" t="s">
        <v>365</v>
      </c>
      <c r="J11" s="2" t="s">
        <v>365</v>
      </c>
      <c r="K11" s="2" t="s">
        <v>365</v>
      </c>
      <c r="L11" s="2" t="s">
        <v>365</v>
      </c>
      <c r="M11" s="51" t="s">
        <v>365</v>
      </c>
      <c r="N11" s="51" t="s">
        <v>366</v>
      </c>
      <c r="O11" s="51" t="s">
        <v>366</v>
      </c>
      <c r="P11" s="2" t="s">
        <v>365</v>
      </c>
      <c r="Q11" s="118">
        <v>2024</v>
      </c>
      <c r="R11" s="2" t="s">
        <v>365</v>
      </c>
      <c r="S11" s="2" t="s">
        <v>365</v>
      </c>
      <c r="T11" s="2" t="s">
        <v>365</v>
      </c>
      <c r="U11" s="2" t="s">
        <v>365</v>
      </c>
      <c r="V11" s="2" t="s">
        <v>365</v>
      </c>
      <c r="W11" s="2" t="s">
        <v>365</v>
      </c>
      <c r="X11" s="2">
        <f t="shared" ref="X11:X20" si="1">COUNTIF(E11:W11,"x")+COUNTIF(E11:W11,"2024")</f>
        <v>17</v>
      </c>
    </row>
    <row r="12" spans="1:24" ht="30" hidden="1">
      <c r="A12" s="19">
        <v>3</v>
      </c>
      <c r="B12" s="3" t="s">
        <v>113</v>
      </c>
      <c r="C12" s="2">
        <f t="shared" si="0"/>
        <v>15</v>
      </c>
      <c r="D12" s="117" t="s">
        <v>368</v>
      </c>
      <c r="E12" s="2" t="s">
        <v>365</v>
      </c>
      <c r="F12" s="2" t="s">
        <v>365</v>
      </c>
      <c r="G12" s="2" t="s">
        <v>365</v>
      </c>
      <c r="H12" s="2" t="s">
        <v>365</v>
      </c>
      <c r="I12" s="2" t="s">
        <v>365</v>
      </c>
      <c r="J12" s="2" t="s">
        <v>365</v>
      </c>
      <c r="K12" s="2" t="s">
        <v>365</v>
      </c>
      <c r="L12" s="2" t="s">
        <v>365</v>
      </c>
      <c r="M12" s="2" t="s">
        <v>365</v>
      </c>
      <c r="N12" s="118">
        <v>2024</v>
      </c>
      <c r="O12" s="51" t="s">
        <v>366</v>
      </c>
      <c r="P12" s="2" t="s">
        <v>365</v>
      </c>
      <c r="Q12" s="2" t="s">
        <v>365</v>
      </c>
      <c r="R12" s="2" t="s">
        <v>365</v>
      </c>
      <c r="S12" s="118">
        <v>2024</v>
      </c>
      <c r="T12" s="2" t="s">
        <v>365</v>
      </c>
      <c r="U12" s="2" t="s">
        <v>365</v>
      </c>
      <c r="V12" s="118">
        <v>2024</v>
      </c>
      <c r="W12" s="2" t="s">
        <v>365</v>
      </c>
      <c r="X12" s="2">
        <f t="shared" si="1"/>
        <v>18</v>
      </c>
    </row>
    <row r="13" spans="1:24" ht="30" hidden="1">
      <c r="A13" s="19">
        <v>4</v>
      </c>
      <c r="B13" s="3" t="s">
        <v>114</v>
      </c>
      <c r="C13" s="2">
        <f t="shared" si="0"/>
        <v>11</v>
      </c>
      <c r="D13" s="117" t="s">
        <v>369</v>
      </c>
      <c r="E13" s="2" t="s">
        <v>365</v>
      </c>
      <c r="F13" s="2" t="s">
        <v>365</v>
      </c>
      <c r="G13" s="2" t="s">
        <v>365</v>
      </c>
      <c r="H13" s="2" t="s">
        <v>365</v>
      </c>
      <c r="J13" s="2" t="s">
        <v>365</v>
      </c>
      <c r="K13" s="2" t="s">
        <v>365</v>
      </c>
      <c r="L13" s="2" t="s">
        <v>365</v>
      </c>
      <c r="M13" s="2" t="s">
        <v>365</v>
      </c>
      <c r="N13" s="51" t="s">
        <v>366</v>
      </c>
      <c r="O13" s="51" t="s">
        <v>366</v>
      </c>
      <c r="P13" s="2" t="s">
        <v>365</v>
      </c>
      <c r="Q13" s="51" t="s">
        <v>366</v>
      </c>
      <c r="R13" s="51" t="s">
        <v>366</v>
      </c>
      <c r="S13" s="118">
        <v>2024</v>
      </c>
      <c r="T13" s="2" t="s">
        <v>365</v>
      </c>
      <c r="U13" s="2" t="s">
        <v>365</v>
      </c>
      <c r="V13" s="118">
        <v>2024</v>
      </c>
      <c r="W13" s="118">
        <v>2024</v>
      </c>
      <c r="X13" s="2">
        <f t="shared" si="1"/>
        <v>14</v>
      </c>
    </row>
    <row r="14" spans="1:24" ht="30" hidden="1">
      <c r="A14" s="19">
        <v>5</v>
      </c>
      <c r="B14" s="3" t="s">
        <v>115</v>
      </c>
      <c r="C14" s="2">
        <f t="shared" si="0"/>
        <v>14</v>
      </c>
      <c r="D14" s="117" t="s">
        <v>370</v>
      </c>
      <c r="E14" s="2" t="s">
        <v>365</v>
      </c>
      <c r="F14" s="2" t="s">
        <v>365</v>
      </c>
      <c r="G14" s="2" t="s">
        <v>365</v>
      </c>
      <c r="H14" s="2" t="s">
        <v>365</v>
      </c>
      <c r="I14" s="2" t="s">
        <v>365</v>
      </c>
      <c r="J14" s="2" t="s">
        <v>365</v>
      </c>
      <c r="K14" s="2" t="s">
        <v>365</v>
      </c>
      <c r="L14" s="2" t="s">
        <v>365</v>
      </c>
      <c r="M14" s="2" t="s">
        <v>365</v>
      </c>
      <c r="N14" s="51" t="s">
        <v>366</v>
      </c>
      <c r="O14" s="51" t="s">
        <v>366</v>
      </c>
      <c r="P14" s="2" t="s">
        <v>365</v>
      </c>
      <c r="Q14" s="2" t="s">
        <v>365</v>
      </c>
      <c r="R14" s="2" t="s">
        <v>365</v>
      </c>
      <c r="S14" s="51" t="s">
        <v>366</v>
      </c>
      <c r="T14" s="2" t="s">
        <v>365</v>
      </c>
      <c r="U14" s="2" t="s">
        <v>365</v>
      </c>
      <c r="V14" s="118">
        <v>2024</v>
      </c>
      <c r="W14" s="118">
        <v>2024</v>
      </c>
      <c r="X14" s="2">
        <f t="shared" si="1"/>
        <v>16</v>
      </c>
    </row>
    <row r="15" spans="1:24" ht="30" hidden="1">
      <c r="A15" s="19">
        <v>6</v>
      </c>
      <c r="B15" s="3" t="s">
        <v>116</v>
      </c>
      <c r="C15" s="2">
        <f t="shared" si="0"/>
        <v>13</v>
      </c>
      <c r="D15" s="117" t="s">
        <v>371</v>
      </c>
      <c r="E15" s="2" t="s">
        <v>365</v>
      </c>
      <c r="F15" s="51" t="s">
        <v>366</v>
      </c>
      <c r="G15" s="2" t="s">
        <v>365</v>
      </c>
      <c r="H15" s="2" t="s">
        <v>365</v>
      </c>
      <c r="I15" s="118">
        <v>2024</v>
      </c>
      <c r="J15" s="2" t="s">
        <v>365</v>
      </c>
      <c r="K15" s="2" t="s">
        <v>365</v>
      </c>
      <c r="L15" s="2" t="s">
        <v>365</v>
      </c>
      <c r="M15" s="2" t="s">
        <v>365</v>
      </c>
      <c r="N15" s="51" t="s">
        <v>366</v>
      </c>
      <c r="O15" s="51" t="s">
        <v>366</v>
      </c>
      <c r="P15" s="2" t="s">
        <v>365</v>
      </c>
      <c r="Q15" s="2" t="s">
        <v>365</v>
      </c>
      <c r="R15" s="2" t="s">
        <v>365</v>
      </c>
      <c r="S15" s="118">
        <v>2024</v>
      </c>
      <c r="T15" s="2" t="s">
        <v>365</v>
      </c>
      <c r="U15" s="2" t="s">
        <v>365</v>
      </c>
      <c r="V15" s="118">
        <v>2024</v>
      </c>
      <c r="W15" s="2" t="s">
        <v>365</v>
      </c>
      <c r="X15" s="2">
        <f t="shared" si="1"/>
        <v>16</v>
      </c>
    </row>
    <row r="16" spans="1:24" ht="30" hidden="1">
      <c r="A16" s="19">
        <v>7</v>
      </c>
      <c r="B16" s="3" t="s">
        <v>117</v>
      </c>
      <c r="C16" s="2">
        <f t="shared" si="0"/>
        <v>11</v>
      </c>
      <c r="D16" s="117" t="s">
        <v>369</v>
      </c>
      <c r="E16" s="2" t="s">
        <v>365</v>
      </c>
      <c r="F16" s="2" t="s">
        <v>365</v>
      </c>
      <c r="G16" s="2" t="s">
        <v>365</v>
      </c>
      <c r="H16" s="2" t="s">
        <v>365</v>
      </c>
      <c r="I16" s="118">
        <v>2024</v>
      </c>
      <c r="J16" s="2" t="s">
        <v>365</v>
      </c>
      <c r="K16" s="2" t="s">
        <v>365</v>
      </c>
      <c r="L16" s="2" t="s">
        <v>365</v>
      </c>
      <c r="M16" s="2" t="s">
        <v>365</v>
      </c>
      <c r="N16" s="51" t="s">
        <v>366</v>
      </c>
      <c r="O16" s="51" t="s">
        <v>366</v>
      </c>
      <c r="P16" s="2" t="s">
        <v>365</v>
      </c>
      <c r="Q16" s="2" t="s">
        <v>366</v>
      </c>
      <c r="R16" s="2" t="s">
        <v>366</v>
      </c>
      <c r="S16" s="118">
        <v>2024</v>
      </c>
      <c r="T16" s="2" t="s">
        <v>365</v>
      </c>
      <c r="U16" s="2" t="s">
        <v>365</v>
      </c>
      <c r="V16" s="51" t="s">
        <v>366</v>
      </c>
      <c r="W16" s="118">
        <v>2024</v>
      </c>
      <c r="X16" s="2">
        <f t="shared" si="1"/>
        <v>14</v>
      </c>
    </row>
    <row r="17" spans="1:25" ht="30" hidden="1">
      <c r="A17" s="19">
        <v>8</v>
      </c>
      <c r="B17" s="3" t="s">
        <v>118</v>
      </c>
      <c r="C17" s="2">
        <f t="shared" si="0"/>
        <v>15</v>
      </c>
      <c r="D17" s="117" t="s">
        <v>368</v>
      </c>
      <c r="E17" s="2" t="s">
        <v>365</v>
      </c>
      <c r="F17" s="2" t="s">
        <v>365</v>
      </c>
      <c r="G17" s="2" t="s">
        <v>365</v>
      </c>
      <c r="H17" s="2" t="s">
        <v>365</v>
      </c>
      <c r="I17" s="2" t="s">
        <v>365</v>
      </c>
      <c r="J17" s="2" t="s">
        <v>365</v>
      </c>
      <c r="K17" s="2" t="s">
        <v>365</v>
      </c>
      <c r="L17" s="2" t="s">
        <v>365</v>
      </c>
      <c r="M17" s="2" t="s">
        <v>365</v>
      </c>
      <c r="N17" s="118">
        <v>2024</v>
      </c>
      <c r="O17" s="118">
        <v>2024</v>
      </c>
      <c r="P17" s="2" t="s">
        <v>365</v>
      </c>
      <c r="Q17" s="2" t="s">
        <v>365</v>
      </c>
      <c r="R17" s="2" t="s">
        <v>365</v>
      </c>
      <c r="S17" s="118">
        <v>2024</v>
      </c>
      <c r="T17" s="2" t="s">
        <v>365</v>
      </c>
      <c r="U17" s="2" t="s">
        <v>365</v>
      </c>
      <c r="V17" s="118">
        <v>2024</v>
      </c>
      <c r="W17" s="2" t="s">
        <v>365</v>
      </c>
      <c r="X17" s="2">
        <f t="shared" si="1"/>
        <v>19</v>
      </c>
    </row>
    <row r="18" spans="1:25" ht="30" hidden="1">
      <c r="A18" s="19">
        <v>9</v>
      </c>
      <c r="B18" s="3" t="s">
        <v>119</v>
      </c>
      <c r="C18" s="2">
        <f t="shared" si="0"/>
        <v>15</v>
      </c>
      <c r="D18" s="117" t="s">
        <v>368</v>
      </c>
      <c r="E18" s="2" t="s">
        <v>365</v>
      </c>
      <c r="F18" s="2" t="s">
        <v>365</v>
      </c>
      <c r="G18" s="2" t="s">
        <v>365</v>
      </c>
      <c r="H18" s="2" t="s">
        <v>365</v>
      </c>
      <c r="I18" s="2" t="s">
        <v>365</v>
      </c>
      <c r="J18" s="2" t="s">
        <v>365</v>
      </c>
      <c r="K18" s="2" t="s">
        <v>365</v>
      </c>
      <c r="L18" s="2" t="s">
        <v>365</v>
      </c>
      <c r="M18" s="2" t="s">
        <v>365</v>
      </c>
      <c r="N18" s="51" t="s">
        <v>366</v>
      </c>
      <c r="O18" s="51" t="s">
        <v>366</v>
      </c>
      <c r="P18" s="2" t="s">
        <v>365</v>
      </c>
      <c r="Q18" s="2" t="s">
        <v>365</v>
      </c>
      <c r="R18" s="2" t="s">
        <v>365</v>
      </c>
      <c r="S18" s="118">
        <v>2024</v>
      </c>
      <c r="T18" s="2" t="s">
        <v>365</v>
      </c>
      <c r="U18" s="2" t="s">
        <v>365</v>
      </c>
      <c r="V18" s="118">
        <v>2024</v>
      </c>
      <c r="W18" s="2" t="s">
        <v>365</v>
      </c>
      <c r="X18" s="2">
        <f t="shared" si="1"/>
        <v>17</v>
      </c>
      <c r="Y18" s="119"/>
    </row>
    <row r="19" spans="1:25" ht="30" hidden="1">
      <c r="A19" s="19">
        <v>10</v>
      </c>
      <c r="B19" s="3" t="s">
        <v>120</v>
      </c>
      <c r="C19" s="2">
        <f t="shared" si="0"/>
        <v>15</v>
      </c>
      <c r="D19" s="117" t="s">
        <v>368</v>
      </c>
      <c r="E19" s="2" t="s">
        <v>365</v>
      </c>
      <c r="F19" s="2" t="s">
        <v>365</v>
      </c>
      <c r="G19" s="2" t="s">
        <v>365</v>
      </c>
      <c r="H19" s="2" t="s">
        <v>365</v>
      </c>
      <c r="I19" s="2" t="s">
        <v>365</v>
      </c>
      <c r="J19" s="2" t="s">
        <v>365</v>
      </c>
      <c r="K19" s="2" t="s">
        <v>365</v>
      </c>
      <c r="L19" s="2" t="s">
        <v>365</v>
      </c>
      <c r="M19" s="2" t="s">
        <v>365</v>
      </c>
      <c r="N19" s="51" t="s">
        <v>366</v>
      </c>
      <c r="O19" s="51" t="s">
        <v>366</v>
      </c>
      <c r="P19" s="2" t="s">
        <v>365</v>
      </c>
      <c r="Q19" s="2" t="s">
        <v>365</v>
      </c>
      <c r="R19" s="2" t="s">
        <v>365</v>
      </c>
      <c r="S19" s="118">
        <v>2024</v>
      </c>
      <c r="T19" s="2" t="s">
        <v>365</v>
      </c>
      <c r="U19" s="2" t="s">
        <v>365</v>
      </c>
      <c r="V19" s="118">
        <v>2024</v>
      </c>
      <c r="W19" s="2" t="s">
        <v>365</v>
      </c>
      <c r="X19" s="2">
        <f t="shared" si="1"/>
        <v>17</v>
      </c>
    </row>
    <row r="20" spans="1:25" ht="30" hidden="1">
      <c r="A20" s="19">
        <v>11</v>
      </c>
      <c r="B20" s="3" t="s">
        <v>121</v>
      </c>
      <c r="C20" s="2">
        <f t="shared" si="0"/>
        <v>12</v>
      </c>
      <c r="D20" s="117" t="s">
        <v>372</v>
      </c>
      <c r="E20" s="2" t="s">
        <v>365</v>
      </c>
      <c r="F20" s="2" t="s">
        <v>365</v>
      </c>
      <c r="G20" s="2" t="s">
        <v>365</v>
      </c>
      <c r="H20" s="2" t="s">
        <v>365</v>
      </c>
      <c r="I20" s="118">
        <v>2024</v>
      </c>
      <c r="J20" s="2" t="s">
        <v>365</v>
      </c>
      <c r="K20" s="2" t="s">
        <v>365</v>
      </c>
      <c r="L20" s="2" t="s">
        <v>365</v>
      </c>
      <c r="M20" s="2" t="s">
        <v>365</v>
      </c>
      <c r="N20" s="51" t="s">
        <v>366</v>
      </c>
      <c r="O20" s="51" t="s">
        <v>366</v>
      </c>
      <c r="P20" s="2" t="s">
        <v>366</v>
      </c>
      <c r="Q20" s="118">
        <v>2024</v>
      </c>
      <c r="R20" s="2" t="s">
        <v>365</v>
      </c>
      <c r="S20" s="118">
        <v>2024</v>
      </c>
      <c r="T20" s="2" t="s">
        <v>365</v>
      </c>
      <c r="U20" s="2" t="s">
        <v>365</v>
      </c>
      <c r="V20" s="51" t="s">
        <v>366</v>
      </c>
      <c r="W20" s="2" t="s">
        <v>365</v>
      </c>
      <c r="X20" s="2">
        <f t="shared" si="1"/>
        <v>15</v>
      </c>
    </row>
    <row r="21" spans="1:25" hidden="1">
      <c r="A21" s="120"/>
      <c r="B21" s="14" t="s">
        <v>158</v>
      </c>
      <c r="C21" s="14">
        <f>SUM(C10:C20)</f>
        <v>150</v>
      </c>
      <c r="D21" s="120"/>
      <c r="E21" s="14">
        <f>COUNTIF(E10:E20,"x")+COUNTIF(E10:E20,"2024")</f>
        <v>11</v>
      </c>
      <c r="F21" s="14">
        <f t="shared" ref="F21:W21" si="2">COUNTIF(F10:F20,"x")+COUNTIF(F10:F20,"2024")</f>
        <v>10</v>
      </c>
      <c r="G21" s="14">
        <f t="shared" si="2"/>
        <v>11</v>
      </c>
      <c r="H21" s="14">
        <f t="shared" si="2"/>
        <v>11</v>
      </c>
      <c r="I21" s="14">
        <f t="shared" si="2"/>
        <v>10</v>
      </c>
      <c r="J21" s="14">
        <f t="shared" si="2"/>
        <v>11</v>
      </c>
      <c r="K21" s="14">
        <f t="shared" si="2"/>
        <v>11</v>
      </c>
      <c r="L21" s="14">
        <f t="shared" si="2"/>
        <v>11</v>
      </c>
      <c r="M21" s="14">
        <f t="shared" si="2"/>
        <v>11</v>
      </c>
      <c r="N21" s="14">
        <f t="shared" si="2"/>
        <v>2</v>
      </c>
      <c r="O21" s="14">
        <f t="shared" si="2"/>
        <v>1</v>
      </c>
      <c r="P21" s="14">
        <f t="shared" si="2"/>
        <v>10</v>
      </c>
      <c r="Q21" s="14">
        <f t="shared" si="2"/>
        <v>9</v>
      </c>
      <c r="R21" s="14">
        <f t="shared" si="2"/>
        <v>8</v>
      </c>
      <c r="S21" s="14">
        <f t="shared" si="2"/>
        <v>10</v>
      </c>
      <c r="T21" s="14">
        <f t="shared" si="2"/>
        <v>11</v>
      </c>
      <c r="U21" s="14">
        <f t="shared" si="2"/>
        <v>11</v>
      </c>
      <c r="V21" s="14">
        <f t="shared" si="2"/>
        <v>9</v>
      </c>
      <c r="W21" s="14">
        <f t="shared" si="2"/>
        <v>11</v>
      </c>
      <c r="X21" s="14">
        <f>SUM(X10:X20)</f>
        <v>179</v>
      </c>
    </row>
    <row r="23" spans="1:25" ht="15" customHeight="1">
      <c r="A23" s="158" t="s">
        <v>110</v>
      </c>
      <c r="B23" s="158" t="s">
        <v>320</v>
      </c>
      <c r="C23" s="161" t="s">
        <v>421</v>
      </c>
      <c r="D23" s="162"/>
      <c r="E23" s="165" t="s">
        <v>384</v>
      </c>
      <c r="F23" s="166"/>
      <c r="G23" s="166"/>
      <c r="H23" s="166"/>
      <c r="I23" s="166"/>
      <c r="J23" s="166"/>
      <c r="K23" s="166"/>
      <c r="L23" s="166"/>
      <c r="M23" s="166"/>
      <c r="N23" s="166"/>
      <c r="O23" s="166"/>
      <c r="P23" s="166"/>
      <c r="Q23" s="166"/>
      <c r="R23" s="166"/>
      <c r="S23" s="166"/>
      <c r="T23" s="166"/>
      <c r="U23" s="166"/>
      <c r="V23" s="166"/>
      <c r="W23" s="166"/>
      <c r="X23" s="167"/>
      <c r="Y23" s="156" t="s">
        <v>382</v>
      </c>
    </row>
    <row r="24" spans="1:25" ht="25.5" customHeight="1">
      <c r="A24" s="159"/>
      <c r="B24" s="159"/>
      <c r="C24" s="163"/>
      <c r="D24" s="164"/>
      <c r="E24" s="130" t="s">
        <v>323</v>
      </c>
      <c r="F24" s="130" t="s">
        <v>324</v>
      </c>
      <c r="G24" s="130" t="s">
        <v>325</v>
      </c>
      <c r="H24" s="130" t="s">
        <v>326</v>
      </c>
      <c r="I24" s="130" t="s">
        <v>327</v>
      </c>
      <c r="J24" s="130" t="s">
        <v>328</v>
      </c>
      <c r="K24" s="130" t="s">
        <v>329</v>
      </c>
      <c r="L24" s="130" t="s">
        <v>330</v>
      </c>
      <c r="M24" s="130" t="s">
        <v>331</v>
      </c>
      <c r="N24" s="130" t="s">
        <v>332</v>
      </c>
      <c r="O24" s="130" t="s">
        <v>333</v>
      </c>
      <c r="P24" s="130" t="s">
        <v>334</v>
      </c>
      <c r="Q24" s="130" t="s">
        <v>335</v>
      </c>
      <c r="R24" s="130" t="s">
        <v>336</v>
      </c>
      <c r="S24" s="130" t="s">
        <v>337</v>
      </c>
      <c r="T24" s="130" t="s">
        <v>338</v>
      </c>
      <c r="U24" s="130" t="s">
        <v>339</v>
      </c>
      <c r="V24" s="130" t="s">
        <v>340</v>
      </c>
      <c r="W24" s="130" t="s">
        <v>341</v>
      </c>
      <c r="X24" s="158" t="s">
        <v>383</v>
      </c>
      <c r="Y24" s="156"/>
    </row>
    <row r="25" spans="1:25" ht="89.25" customHeight="1">
      <c r="A25" s="160"/>
      <c r="B25" s="160"/>
      <c r="C25" s="127" t="s">
        <v>343</v>
      </c>
      <c r="D25" s="127" t="s">
        <v>344</v>
      </c>
      <c r="E25" s="129" t="s">
        <v>345</v>
      </c>
      <c r="F25" s="129" t="s">
        <v>346</v>
      </c>
      <c r="G25" s="129" t="s">
        <v>373</v>
      </c>
      <c r="H25" s="129" t="s">
        <v>348</v>
      </c>
      <c r="I25" s="129" t="s">
        <v>349</v>
      </c>
      <c r="J25" s="129" t="s">
        <v>350</v>
      </c>
      <c r="K25" s="129" t="s">
        <v>351</v>
      </c>
      <c r="L25" s="129" t="s">
        <v>352</v>
      </c>
      <c r="M25" s="129" t="s">
        <v>353</v>
      </c>
      <c r="N25" s="129" t="s">
        <v>354</v>
      </c>
      <c r="O25" s="129" t="s">
        <v>374</v>
      </c>
      <c r="P25" s="129" t="s">
        <v>375</v>
      </c>
      <c r="Q25" s="129" t="s">
        <v>357</v>
      </c>
      <c r="R25" s="129" t="s">
        <v>358</v>
      </c>
      <c r="S25" s="129" t="s">
        <v>359</v>
      </c>
      <c r="T25" s="129" t="s">
        <v>360</v>
      </c>
      <c r="U25" s="129" t="s">
        <v>361</v>
      </c>
      <c r="V25" s="129" t="s">
        <v>362</v>
      </c>
      <c r="W25" s="129" t="s">
        <v>363</v>
      </c>
      <c r="X25" s="160"/>
      <c r="Y25" s="156"/>
    </row>
    <row r="26" spans="1:25" ht="31.5">
      <c r="A26" s="123">
        <v>1</v>
      </c>
      <c r="B26" s="124" t="s">
        <v>376</v>
      </c>
      <c r="C26" s="127">
        <f>COUNTIF(E26:W26,"X")</f>
        <v>11</v>
      </c>
      <c r="D26" s="126" t="s">
        <v>387</v>
      </c>
      <c r="E26" s="122">
        <v>2025</v>
      </c>
      <c r="F26" s="125" t="s">
        <v>365</v>
      </c>
      <c r="G26" s="125" t="s">
        <v>365</v>
      </c>
      <c r="H26" s="125" t="s">
        <v>365</v>
      </c>
      <c r="I26" s="125" t="s">
        <v>365</v>
      </c>
      <c r="J26" s="122">
        <v>2025</v>
      </c>
      <c r="K26" s="125" t="s">
        <v>365</v>
      </c>
      <c r="L26" s="125" t="s">
        <v>365</v>
      </c>
      <c r="M26" s="125" t="s">
        <v>365</v>
      </c>
      <c r="N26" s="122">
        <v>2025</v>
      </c>
      <c r="O26" s="122">
        <v>2025</v>
      </c>
      <c r="P26" s="122">
        <v>2025</v>
      </c>
      <c r="Q26" s="125" t="s">
        <v>365</v>
      </c>
      <c r="R26" s="125">
        <v>2025</v>
      </c>
      <c r="S26" s="122">
        <v>2025</v>
      </c>
      <c r="T26" s="125" t="s">
        <v>365</v>
      </c>
      <c r="U26" s="125" t="s">
        <v>365</v>
      </c>
      <c r="V26" s="125">
        <v>2025</v>
      </c>
      <c r="W26" s="125" t="s">
        <v>365</v>
      </c>
      <c r="X26" s="127">
        <f>COUNTIF(E26:W26,"X")+COUNTIF(E26:W26,"2024")</f>
        <v>11</v>
      </c>
      <c r="Y26" s="127">
        <f>COUNTIF(E26:W26,"X")+COUNTIF(E26:W26,"2024")+COUNTIF(E26:W26,"2025")</f>
        <v>19</v>
      </c>
    </row>
    <row r="27" spans="1:25" ht="31.5">
      <c r="A27" s="123">
        <v>2</v>
      </c>
      <c r="B27" s="124" t="s">
        <v>377</v>
      </c>
      <c r="C27" s="127">
        <f t="shared" ref="C27:C36" si="3">COUNTIF(E27:W27,"X")</f>
        <v>12</v>
      </c>
      <c r="D27" s="126" t="s">
        <v>422</v>
      </c>
      <c r="E27" s="122">
        <v>2025</v>
      </c>
      <c r="F27" s="125" t="s">
        <v>365</v>
      </c>
      <c r="G27" s="125" t="s">
        <v>365</v>
      </c>
      <c r="H27" s="125" t="s">
        <v>365</v>
      </c>
      <c r="I27" s="125" t="s">
        <v>365</v>
      </c>
      <c r="J27" s="122">
        <v>2025</v>
      </c>
      <c r="K27" s="125" t="s">
        <v>365</v>
      </c>
      <c r="L27" s="125" t="s">
        <v>365</v>
      </c>
      <c r="M27" s="125" t="s">
        <v>365</v>
      </c>
      <c r="N27" s="122">
        <v>2025</v>
      </c>
      <c r="O27" s="122">
        <v>2025</v>
      </c>
      <c r="P27" s="125" t="s">
        <v>365</v>
      </c>
      <c r="Q27" s="125" t="s">
        <v>365</v>
      </c>
      <c r="R27" s="122">
        <v>2025</v>
      </c>
      <c r="S27" s="122">
        <v>2024</v>
      </c>
      <c r="T27" s="125" t="s">
        <v>365</v>
      </c>
      <c r="U27" s="125" t="s">
        <v>365</v>
      </c>
      <c r="V27" s="122">
        <v>2025</v>
      </c>
      <c r="W27" s="125" t="s">
        <v>365</v>
      </c>
      <c r="X27" s="127">
        <f t="shared" ref="X27:X36" si="4">COUNTIF(E27:W27,"X")+COUNTIF(E27:W27,"2024")</f>
        <v>13</v>
      </c>
      <c r="Y27" s="127">
        <f t="shared" ref="Y27:Y36" si="5">COUNTIF(E27:W27,"X")+COUNTIF(E27:W27,"2024")+COUNTIF(E27:W27,"2025")</f>
        <v>19</v>
      </c>
    </row>
    <row r="28" spans="1:25" ht="30">
      <c r="A28" s="123">
        <v>3</v>
      </c>
      <c r="B28" s="124" t="s">
        <v>169</v>
      </c>
      <c r="C28" s="127">
        <f t="shared" si="3"/>
        <v>13</v>
      </c>
      <c r="D28" s="128" t="s">
        <v>423</v>
      </c>
      <c r="E28" s="122">
        <v>2025</v>
      </c>
      <c r="F28" s="125" t="s">
        <v>365</v>
      </c>
      <c r="G28" s="125" t="s">
        <v>365</v>
      </c>
      <c r="H28" s="125" t="s">
        <v>365</v>
      </c>
      <c r="I28" s="125" t="s">
        <v>365</v>
      </c>
      <c r="J28" s="122">
        <v>2025</v>
      </c>
      <c r="K28" s="125" t="s">
        <v>365</v>
      </c>
      <c r="L28" s="125" t="s">
        <v>365</v>
      </c>
      <c r="M28" s="125" t="s">
        <v>365</v>
      </c>
      <c r="N28" s="122">
        <v>2025</v>
      </c>
      <c r="O28" s="122">
        <v>2025</v>
      </c>
      <c r="P28" s="125" t="s">
        <v>365</v>
      </c>
      <c r="Q28" s="125" t="s">
        <v>365</v>
      </c>
      <c r="R28" s="122">
        <v>2025</v>
      </c>
      <c r="S28" s="122">
        <v>2024</v>
      </c>
      <c r="T28" s="125" t="s">
        <v>365</v>
      </c>
      <c r="U28" s="125" t="s">
        <v>365</v>
      </c>
      <c r="V28" s="125" t="s">
        <v>365</v>
      </c>
      <c r="W28" s="125" t="s">
        <v>365</v>
      </c>
      <c r="X28" s="127">
        <f t="shared" si="4"/>
        <v>14</v>
      </c>
      <c r="Y28" s="127">
        <f t="shared" si="5"/>
        <v>19</v>
      </c>
    </row>
    <row r="29" spans="1:25" ht="30">
      <c r="A29" s="123">
        <v>4</v>
      </c>
      <c r="B29" s="124" t="s">
        <v>378</v>
      </c>
      <c r="C29" s="127">
        <f t="shared" si="3"/>
        <v>11</v>
      </c>
      <c r="D29" s="128" t="s">
        <v>387</v>
      </c>
      <c r="E29" s="122">
        <v>2025</v>
      </c>
      <c r="F29" s="125" t="s">
        <v>365</v>
      </c>
      <c r="G29" s="125" t="s">
        <v>365</v>
      </c>
      <c r="H29" s="125" t="s">
        <v>365</v>
      </c>
      <c r="I29" s="125" t="s">
        <v>365</v>
      </c>
      <c r="J29" s="122">
        <v>2024</v>
      </c>
      <c r="K29" s="125" t="s">
        <v>365</v>
      </c>
      <c r="L29" s="125" t="s">
        <v>365</v>
      </c>
      <c r="M29" s="125" t="s">
        <v>365</v>
      </c>
      <c r="N29" s="125"/>
      <c r="O29" s="125"/>
      <c r="P29" s="122">
        <v>2024</v>
      </c>
      <c r="Q29" s="125" t="s">
        <v>365</v>
      </c>
      <c r="R29" s="122">
        <v>2025</v>
      </c>
      <c r="S29" s="125"/>
      <c r="T29" s="125" t="s">
        <v>365</v>
      </c>
      <c r="U29" s="125" t="s">
        <v>365</v>
      </c>
      <c r="V29" s="122"/>
      <c r="W29" s="125" t="s">
        <v>365</v>
      </c>
      <c r="X29" s="127">
        <f t="shared" si="4"/>
        <v>13</v>
      </c>
      <c r="Y29" s="127">
        <f t="shared" si="5"/>
        <v>15</v>
      </c>
    </row>
    <row r="30" spans="1:25" ht="31.5">
      <c r="A30" s="123">
        <v>5</v>
      </c>
      <c r="B30" s="124" t="s">
        <v>379</v>
      </c>
      <c r="C30" s="127">
        <f t="shared" si="3"/>
        <v>12</v>
      </c>
      <c r="D30" s="128" t="s">
        <v>388</v>
      </c>
      <c r="E30" s="122">
        <v>2025</v>
      </c>
      <c r="F30" s="125" t="s">
        <v>365</v>
      </c>
      <c r="G30" s="125" t="s">
        <v>365</v>
      </c>
      <c r="H30" s="125" t="s">
        <v>365</v>
      </c>
      <c r="I30" s="125" t="s">
        <v>365</v>
      </c>
      <c r="J30" s="122">
        <v>2025</v>
      </c>
      <c r="K30" s="125" t="s">
        <v>365</v>
      </c>
      <c r="L30" s="125" t="s">
        <v>365</v>
      </c>
      <c r="M30" s="125" t="s">
        <v>365</v>
      </c>
      <c r="N30" s="125"/>
      <c r="O30" s="125"/>
      <c r="P30" s="125"/>
      <c r="Q30" s="125" t="s">
        <v>365</v>
      </c>
      <c r="R30" s="125"/>
      <c r="S30" s="125" t="s">
        <v>365</v>
      </c>
      <c r="T30" s="125" t="s">
        <v>365</v>
      </c>
      <c r="U30" s="125" t="s">
        <v>365</v>
      </c>
      <c r="V30" s="122">
        <v>2025</v>
      </c>
      <c r="W30" s="125" t="s">
        <v>365</v>
      </c>
      <c r="X30" s="127">
        <f t="shared" si="4"/>
        <v>12</v>
      </c>
      <c r="Y30" s="127">
        <f t="shared" si="5"/>
        <v>15</v>
      </c>
    </row>
    <row r="31" spans="1:25" ht="33.75" customHeight="1">
      <c r="A31" s="123">
        <v>6</v>
      </c>
      <c r="B31" s="124" t="s">
        <v>380</v>
      </c>
      <c r="C31" s="127">
        <f t="shared" si="3"/>
        <v>12</v>
      </c>
      <c r="D31" s="128" t="s">
        <v>389</v>
      </c>
      <c r="E31" s="122">
        <v>2025</v>
      </c>
      <c r="F31" s="125" t="s">
        <v>365</v>
      </c>
      <c r="G31" s="125" t="s">
        <v>365</v>
      </c>
      <c r="H31" s="125" t="s">
        <v>365</v>
      </c>
      <c r="I31" s="122">
        <v>2025</v>
      </c>
      <c r="J31" s="125" t="s">
        <v>365</v>
      </c>
      <c r="K31" s="125" t="s">
        <v>365</v>
      </c>
      <c r="L31" s="125" t="s">
        <v>365</v>
      </c>
      <c r="M31" s="125" t="s">
        <v>365</v>
      </c>
      <c r="N31" s="125"/>
      <c r="O31" s="125"/>
      <c r="P31" s="125" t="s">
        <v>365</v>
      </c>
      <c r="Q31" s="125" t="s">
        <v>365</v>
      </c>
      <c r="R31" s="125"/>
      <c r="S31" s="122"/>
      <c r="T31" s="125" t="s">
        <v>365</v>
      </c>
      <c r="U31" s="125" t="s">
        <v>365</v>
      </c>
      <c r="V31" s="122">
        <v>2025</v>
      </c>
      <c r="W31" s="125" t="s">
        <v>365</v>
      </c>
      <c r="X31" s="127">
        <f t="shared" si="4"/>
        <v>12</v>
      </c>
      <c r="Y31" s="127">
        <f t="shared" si="5"/>
        <v>15</v>
      </c>
    </row>
    <row r="32" spans="1:25" ht="30" customHeight="1">
      <c r="A32" s="123">
        <v>7</v>
      </c>
      <c r="B32" s="124" t="s">
        <v>381</v>
      </c>
      <c r="C32" s="127">
        <f t="shared" si="3"/>
        <v>13</v>
      </c>
      <c r="D32" s="128" t="s">
        <v>390</v>
      </c>
      <c r="E32" s="122">
        <v>2025</v>
      </c>
      <c r="F32" s="125" t="s">
        <v>365</v>
      </c>
      <c r="G32" s="125" t="s">
        <v>365</v>
      </c>
      <c r="H32" s="125" t="s">
        <v>365</v>
      </c>
      <c r="I32" s="125" t="s">
        <v>365</v>
      </c>
      <c r="J32" s="125" t="s">
        <v>365</v>
      </c>
      <c r="K32" s="125" t="s">
        <v>365</v>
      </c>
      <c r="L32" s="125" t="s">
        <v>365</v>
      </c>
      <c r="M32" s="125" t="s">
        <v>365</v>
      </c>
      <c r="N32" s="125"/>
      <c r="O32" s="125"/>
      <c r="P32" s="122">
        <v>2024</v>
      </c>
      <c r="Q32" s="125" t="s">
        <v>365</v>
      </c>
      <c r="R32" s="122">
        <v>2025</v>
      </c>
      <c r="S32" s="125"/>
      <c r="T32" s="125" t="s">
        <v>365</v>
      </c>
      <c r="U32" s="125" t="s">
        <v>365</v>
      </c>
      <c r="V32" s="125" t="s">
        <v>365</v>
      </c>
      <c r="W32" s="125" t="s">
        <v>365</v>
      </c>
      <c r="X32" s="127">
        <f t="shared" si="4"/>
        <v>14</v>
      </c>
      <c r="Y32" s="127">
        <f t="shared" si="5"/>
        <v>16</v>
      </c>
    </row>
    <row r="33" spans="1:25" ht="31.5">
      <c r="A33" s="123">
        <v>8</v>
      </c>
      <c r="B33" s="124" t="s">
        <v>165</v>
      </c>
      <c r="C33" s="127">
        <f t="shared" si="3"/>
        <v>11</v>
      </c>
      <c r="D33" s="128" t="s">
        <v>424</v>
      </c>
      <c r="E33" s="122">
        <v>2025</v>
      </c>
      <c r="F33" s="125" t="s">
        <v>365</v>
      </c>
      <c r="G33" s="91" t="s">
        <v>365</v>
      </c>
      <c r="H33" s="125" t="s">
        <v>365</v>
      </c>
      <c r="I33" s="125" t="s">
        <v>365</v>
      </c>
      <c r="J33" s="122">
        <v>2025</v>
      </c>
      <c r="K33" s="125" t="s">
        <v>365</v>
      </c>
      <c r="L33" s="125" t="s">
        <v>365</v>
      </c>
      <c r="M33" s="125" t="s">
        <v>365</v>
      </c>
      <c r="N33" s="125"/>
      <c r="O33" s="125"/>
      <c r="P33" s="122">
        <v>2024</v>
      </c>
      <c r="Q33" s="125" t="s">
        <v>365</v>
      </c>
      <c r="R33" s="125" t="s">
        <v>365</v>
      </c>
      <c r="S33" s="122">
        <v>2024</v>
      </c>
      <c r="T33" s="125" t="s">
        <v>365</v>
      </c>
      <c r="U33" s="125" t="s">
        <v>365</v>
      </c>
      <c r="V33" s="122">
        <v>2025</v>
      </c>
      <c r="W33" s="122">
        <v>2025</v>
      </c>
      <c r="X33" s="127">
        <f t="shared" si="4"/>
        <v>13</v>
      </c>
      <c r="Y33" s="127">
        <f t="shared" si="5"/>
        <v>17</v>
      </c>
    </row>
    <row r="34" spans="1:25" ht="31.5">
      <c r="A34" s="123">
        <v>9</v>
      </c>
      <c r="B34" s="121" t="s">
        <v>247</v>
      </c>
      <c r="C34" s="127">
        <f t="shared" si="3"/>
        <v>13</v>
      </c>
      <c r="D34" s="126" t="s">
        <v>425</v>
      </c>
      <c r="E34" s="122">
        <v>2025</v>
      </c>
      <c r="F34" s="125" t="s">
        <v>365</v>
      </c>
      <c r="G34" s="125" t="s">
        <v>365</v>
      </c>
      <c r="H34" s="125" t="s">
        <v>365</v>
      </c>
      <c r="I34" s="125" t="s">
        <v>365</v>
      </c>
      <c r="J34" s="122">
        <v>2025</v>
      </c>
      <c r="K34" s="125" t="s">
        <v>365</v>
      </c>
      <c r="L34" s="125" t="s">
        <v>365</v>
      </c>
      <c r="M34" s="125" t="s">
        <v>365</v>
      </c>
      <c r="N34" s="125"/>
      <c r="O34" s="125"/>
      <c r="P34" s="125" t="s">
        <v>365</v>
      </c>
      <c r="Q34" s="125" t="s">
        <v>365</v>
      </c>
      <c r="R34" s="125" t="s">
        <v>365</v>
      </c>
      <c r="S34" s="122">
        <v>2024</v>
      </c>
      <c r="T34" s="125" t="s">
        <v>365</v>
      </c>
      <c r="U34" s="125" t="s">
        <v>365</v>
      </c>
      <c r="V34" s="122">
        <v>2025</v>
      </c>
      <c r="W34" s="125" t="s">
        <v>365</v>
      </c>
      <c r="X34" s="127">
        <f t="shared" si="4"/>
        <v>14</v>
      </c>
      <c r="Y34" s="127">
        <f t="shared" si="5"/>
        <v>17</v>
      </c>
    </row>
    <row r="35" spans="1:25" ht="31.5">
      <c r="A35" s="123">
        <v>10</v>
      </c>
      <c r="B35" s="124" t="s">
        <v>167</v>
      </c>
      <c r="C35" s="127">
        <f t="shared" si="3"/>
        <v>12</v>
      </c>
      <c r="D35" s="128" t="s">
        <v>426</v>
      </c>
      <c r="E35" s="122">
        <v>2025</v>
      </c>
      <c r="F35" s="125" t="s">
        <v>365</v>
      </c>
      <c r="G35" s="125" t="s">
        <v>365</v>
      </c>
      <c r="H35" s="125" t="s">
        <v>365</v>
      </c>
      <c r="I35" s="122">
        <v>2025</v>
      </c>
      <c r="J35" s="122">
        <v>2025</v>
      </c>
      <c r="K35" s="125" t="s">
        <v>365</v>
      </c>
      <c r="L35" s="125" t="s">
        <v>365</v>
      </c>
      <c r="M35" s="125" t="s">
        <v>365</v>
      </c>
      <c r="N35" s="125"/>
      <c r="O35" s="125"/>
      <c r="P35" s="125"/>
      <c r="Q35" s="125" t="s">
        <v>365</v>
      </c>
      <c r="R35" s="125" t="s">
        <v>365</v>
      </c>
      <c r="S35" s="125" t="s">
        <v>365</v>
      </c>
      <c r="T35" s="125" t="s">
        <v>365</v>
      </c>
      <c r="U35" s="125" t="s">
        <v>365</v>
      </c>
      <c r="V35" s="122"/>
      <c r="W35" s="125" t="s">
        <v>365</v>
      </c>
      <c r="X35" s="127">
        <f t="shared" si="4"/>
        <v>12</v>
      </c>
      <c r="Y35" s="127">
        <f t="shared" si="5"/>
        <v>15</v>
      </c>
    </row>
    <row r="36" spans="1:25" ht="30">
      <c r="A36" s="123">
        <v>11</v>
      </c>
      <c r="B36" s="124" t="s">
        <v>168</v>
      </c>
      <c r="C36" s="127">
        <f t="shared" si="3"/>
        <v>12</v>
      </c>
      <c r="D36" s="128" t="s">
        <v>427</v>
      </c>
      <c r="E36" s="122">
        <v>2025</v>
      </c>
      <c r="F36" s="125" t="s">
        <v>365</v>
      </c>
      <c r="G36" s="125" t="s">
        <v>365</v>
      </c>
      <c r="H36" s="125" t="s">
        <v>365</v>
      </c>
      <c r="I36" s="125" t="s">
        <v>365</v>
      </c>
      <c r="J36" s="122">
        <v>2024</v>
      </c>
      <c r="K36" s="125" t="s">
        <v>365</v>
      </c>
      <c r="L36" s="125" t="s">
        <v>365</v>
      </c>
      <c r="M36" s="125" t="s">
        <v>365</v>
      </c>
      <c r="N36" s="125"/>
      <c r="O36" s="125"/>
      <c r="P36" s="122">
        <v>2024</v>
      </c>
      <c r="Q36" s="125" t="s">
        <v>365</v>
      </c>
      <c r="R36" s="125"/>
      <c r="S36" s="125" t="s">
        <v>365</v>
      </c>
      <c r="T36" s="125" t="s">
        <v>365</v>
      </c>
      <c r="U36" s="125" t="s">
        <v>365</v>
      </c>
      <c r="V36" s="122">
        <v>2025</v>
      </c>
      <c r="W36" s="125" t="s">
        <v>365</v>
      </c>
      <c r="X36" s="127">
        <f t="shared" si="4"/>
        <v>14</v>
      </c>
      <c r="Y36" s="127">
        <f t="shared" si="5"/>
        <v>16</v>
      </c>
    </row>
    <row r="37" spans="1:25">
      <c r="A37" s="157" t="s">
        <v>193</v>
      </c>
      <c r="B37" s="157"/>
      <c r="C37" s="140">
        <f>SUM(C26:C36)</f>
        <v>132</v>
      </c>
      <c r="D37" s="140"/>
      <c r="E37" s="139">
        <f>COUNTIF(E26:E36,"X")+COUNTIF(E26:E36,"2024")+COUNTIF(E26:E36,"2025")</f>
        <v>11</v>
      </c>
      <c r="F37" s="139">
        <f t="shared" ref="F37:W37" si="6">COUNTIF(F26:F36,"X")+COUNTIF(F26:F36,"2024")+COUNTIF(F26:F36,"2025")</f>
        <v>11</v>
      </c>
      <c r="G37" s="139">
        <f t="shared" si="6"/>
        <v>11</v>
      </c>
      <c r="H37" s="139">
        <f t="shared" si="6"/>
        <v>11</v>
      </c>
      <c r="I37" s="139">
        <f t="shared" si="6"/>
        <v>11</v>
      </c>
      <c r="J37" s="139">
        <f t="shared" si="6"/>
        <v>11</v>
      </c>
      <c r="K37" s="139">
        <f t="shared" si="6"/>
        <v>11</v>
      </c>
      <c r="L37" s="139">
        <f t="shared" si="6"/>
        <v>11</v>
      </c>
      <c r="M37" s="139">
        <f t="shared" si="6"/>
        <v>11</v>
      </c>
      <c r="N37" s="139">
        <f t="shared" si="6"/>
        <v>3</v>
      </c>
      <c r="O37" s="139">
        <f t="shared" si="6"/>
        <v>3</v>
      </c>
      <c r="P37" s="139">
        <f t="shared" si="6"/>
        <v>9</v>
      </c>
      <c r="Q37" s="139">
        <f t="shared" si="6"/>
        <v>11</v>
      </c>
      <c r="R37" s="139">
        <f t="shared" si="6"/>
        <v>8</v>
      </c>
      <c r="S37" s="139">
        <f t="shared" si="6"/>
        <v>8</v>
      </c>
      <c r="T37" s="139">
        <f t="shared" si="6"/>
        <v>11</v>
      </c>
      <c r="U37" s="139">
        <f t="shared" si="6"/>
        <v>11</v>
      </c>
      <c r="V37" s="139">
        <f t="shared" si="6"/>
        <v>9</v>
      </c>
      <c r="W37" s="139">
        <f t="shared" si="6"/>
        <v>11</v>
      </c>
      <c r="X37" s="139">
        <f>SUM(X26:X36)</f>
        <v>142</v>
      </c>
      <c r="Y37" s="139">
        <f>SUM(Y26:Y36)</f>
        <v>183</v>
      </c>
    </row>
    <row r="39" spans="1:25">
      <c r="B39" s="141" t="s">
        <v>127</v>
      </c>
    </row>
    <row r="40" spans="1:25">
      <c r="C40" s="141" t="s">
        <v>393</v>
      </c>
    </row>
    <row r="41" spans="1:25">
      <c r="C41" s="141" t="s">
        <v>392</v>
      </c>
    </row>
    <row r="42" spans="1:25">
      <c r="C42" s="141" t="s">
        <v>391</v>
      </c>
    </row>
  </sheetData>
  <mergeCells count="14">
    <mergeCell ref="E7:X7"/>
    <mergeCell ref="X8:X9"/>
    <mergeCell ref="B1:D1"/>
    <mergeCell ref="B2:D2"/>
    <mergeCell ref="A7:A9"/>
    <mergeCell ref="B7:B9"/>
    <mergeCell ref="C7:D8"/>
    <mergeCell ref="Y23:Y25"/>
    <mergeCell ref="A37:B37"/>
    <mergeCell ref="A23:A25"/>
    <mergeCell ref="B23:B25"/>
    <mergeCell ref="C23:D24"/>
    <mergeCell ref="E23:X23"/>
    <mergeCell ref="X24:X25"/>
  </mergeCells>
  <pageMargins left="0.31496062992125984" right="0.19685039370078741" top="0.35433070866141736" bottom="0.51181102362204722" header="0.31496062992125984" footer="0.31496062992125984"/>
  <pageSetup paperSize="9"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zoomScale="70" zoomScaleNormal="70" workbookViewId="0">
      <selection activeCell="J15" sqref="J15"/>
    </sheetView>
  </sheetViews>
  <sheetFormatPr defaultColWidth="9.140625" defaultRowHeight="15"/>
  <cols>
    <col min="1" max="1" width="5.140625" customWidth="1"/>
    <col min="2" max="2" width="32.28515625" customWidth="1"/>
    <col min="3" max="3" width="14.42578125" bestFit="1" customWidth="1"/>
    <col min="4" max="5" width="13.42578125" bestFit="1" customWidth="1"/>
    <col min="6" max="7" width="10.7109375" customWidth="1"/>
    <col min="8" max="8" width="9.85546875" customWidth="1"/>
    <col min="10" max="10" width="13.28515625" bestFit="1" customWidth="1"/>
    <col min="11" max="11" width="15.140625" bestFit="1" customWidth="1"/>
  </cols>
  <sheetData>
    <row r="1" spans="1:11" s="134" customFormat="1" ht="39.6" customHeight="1">
      <c r="A1" s="169" t="s">
        <v>419</v>
      </c>
      <c r="B1" s="169"/>
      <c r="C1" s="169"/>
      <c r="D1" s="169"/>
      <c r="E1" s="169"/>
      <c r="F1" s="169"/>
      <c r="G1" s="169"/>
      <c r="H1" s="169"/>
    </row>
    <row r="2" spans="1:11" s="134" customFormat="1" ht="19.899999999999999" customHeight="1">
      <c r="A2" s="170" t="str">
        <f>'Tổng hợp xã'!A2</f>
        <v>(Kèm theo Báo cáo số      /BC-UBND ngày      tháng      năm 2024 của Ủy ban nhân dân huyện Tu Mơ Rông)</v>
      </c>
      <c r="B2" s="170"/>
      <c r="C2" s="170"/>
      <c r="D2" s="170"/>
      <c r="E2" s="170"/>
      <c r="F2" s="170"/>
      <c r="G2" s="170"/>
      <c r="H2" s="170"/>
    </row>
    <row r="3" spans="1:11" s="134" customFormat="1" ht="16.5">
      <c r="A3" s="138"/>
      <c r="B3" s="138"/>
      <c r="C3" s="138"/>
      <c r="D3" s="138"/>
      <c r="E3" s="138"/>
      <c r="F3" s="138"/>
      <c r="G3" s="138"/>
      <c r="H3" s="138"/>
    </row>
    <row r="4" spans="1:11" s="134" customFormat="1" ht="15.75">
      <c r="A4" s="135"/>
      <c r="B4" s="135"/>
      <c r="C4" s="131"/>
      <c r="D4" s="131"/>
      <c r="E4" s="131"/>
      <c r="F4" s="131"/>
      <c r="G4" s="131"/>
      <c r="H4" s="132" t="s">
        <v>287</v>
      </c>
    </row>
    <row r="5" spans="1:11" s="136" customFormat="1" ht="49.5" customHeight="1">
      <c r="A5" s="171" t="s">
        <v>288</v>
      </c>
      <c r="B5" s="171" t="s">
        <v>289</v>
      </c>
      <c r="C5" s="173" t="s">
        <v>290</v>
      </c>
      <c r="D5" s="173"/>
      <c r="E5" s="173"/>
      <c r="F5" s="174" t="s">
        <v>428</v>
      </c>
      <c r="G5" s="175"/>
      <c r="H5" s="176"/>
    </row>
    <row r="6" spans="1:11" s="134" customFormat="1" ht="31.5">
      <c r="A6" s="172"/>
      <c r="B6" s="172"/>
      <c r="C6" s="133" t="s">
        <v>193</v>
      </c>
      <c r="D6" s="133" t="s">
        <v>291</v>
      </c>
      <c r="E6" s="133" t="s">
        <v>292</v>
      </c>
      <c r="F6" s="133" t="s">
        <v>193</v>
      </c>
      <c r="G6" s="133" t="s">
        <v>291</v>
      </c>
      <c r="H6" s="133" t="s">
        <v>292</v>
      </c>
    </row>
    <row r="7" spans="1:11" s="134" customFormat="1" ht="20.25" customHeight="1">
      <c r="A7" s="85"/>
      <c r="B7" s="85" t="s">
        <v>293</v>
      </c>
      <c r="C7" s="92">
        <f t="shared" ref="C7:C22" si="0">SUM(D7:E7)</f>
        <v>15266.214421000001</v>
      </c>
      <c r="D7" s="92">
        <f>+D8+D15+D23+D24+D25+D26</f>
        <v>11887.212</v>
      </c>
      <c r="E7" s="92">
        <f>+E8+E15+E23+E24+E25+E26</f>
        <v>3379.0024210000001</v>
      </c>
      <c r="F7" s="92">
        <f t="shared" ref="F7:F8" si="1">SUM(G7:H7)</f>
        <v>7897.77</v>
      </c>
      <c r="G7" s="92">
        <f>+G8+G15+G23+G24+G25+G26</f>
        <v>7392.77</v>
      </c>
      <c r="H7" s="92">
        <f>+H8+H15+H23+H24+H25+H26</f>
        <v>505</v>
      </c>
    </row>
    <row r="8" spans="1:11" s="134" customFormat="1" ht="20.25" customHeight="1">
      <c r="A8" s="85" t="s">
        <v>6</v>
      </c>
      <c r="B8" s="86" t="s">
        <v>294</v>
      </c>
      <c r="C8" s="92">
        <f>SUM(D8:E8)</f>
        <v>12024.214421000001</v>
      </c>
      <c r="D8" s="93">
        <f>+D9+D12</f>
        <v>9187.2119999999995</v>
      </c>
      <c r="E8" s="93">
        <f>+E9+E12</f>
        <v>2837.0024210000001</v>
      </c>
      <c r="F8" s="92">
        <f t="shared" si="1"/>
        <v>5317.085</v>
      </c>
      <c r="G8" s="93">
        <f>+G9+G12</f>
        <v>4812.085</v>
      </c>
      <c r="H8" s="93">
        <f>+H9+H12</f>
        <v>505</v>
      </c>
    </row>
    <row r="9" spans="1:11" s="134" customFormat="1" ht="20.25" customHeight="1">
      <c r="A9" s="87">
        <v>1</v>
      </c>
      <c r="B9" s="88" t="s">
        <v>295</v>
      </c>
      <c r="C9" s="95">
        <f t="shared" si="0"/>
        <v>9187.2119999999995</v>
      </c>
      <c r="D9" s="96">
        <f>SUM(D10:D11)</f>
        <v>9187.2119999999995</v>
      </c>
      <c r="E9" s="96">
        <f>SUM(E10:E11)</f>
        <v>0</v>
      </c>
      <c r="F9" s="95">
        <f t="shared" ref="F9:F12" si="2">SUM(G9:H9)</f>
        <v>4812.085</v>
      </c>
      <c r="G9" s="96">
        <f>SUM(G10:G11)</f>
        <v>4812.085</v>
      </c>
      <c r="H9" s="96">
        <f>SUM(H10:H11)</f>
        <v>0</v>
      </c>
    </row>
    <row r="10" spans="1:11" s="105" customFormat="1" ht="20.25" customHeight="1">
      <c r="A10" s="101"/>
      <c r="B10" s="137" t="s">
        <v>296</v>
      </c>
      <c r="C10" s="102">
        <f t="shared" si="0"/>
        <v>1687.212</v>
      </c>
      <c r="D10" s="103">
        <v>1687.212</v>
      </c>
      <c r="E10" s="103"/>
      <c r="F10" s="102">
        <f t="shared" si="2"/>
        <v>600</v>
      </c>
      <c r="G10" s="103">
        <v>600</v>
      </c>
      <c r="H10" s="104"/>
    </row>
    <row r="11" spans="1:11" s="105" customFormat="1" ht="20.25" customHeight="1">
      <c r="A11" s="101"/>
      <c r="B11" s="137" t="s">
        <v>297</v>
      </c>
      <c r="C11" s="102">
        <f t="shared" si="0"/>
        <v>7500</v>
      </c>
      <c r="D11" s="103">
        <v>7500</v>
      </c>
      <c r="E11" s="103"/>
      <c r="F11" s="102">
        <f t="shared" si="2"/>
        <v>4212.085</v>
      </c>
      <c r="G11" s="103">
        <v>4212.085</v>
      </c>
      <c r="H11" s="104"/>
      <c r="J11" s="106"/>
    </row>
    <row r="12" spans="1:11" s="134" customFormat="1" ht="20.25" customHeight="1">
      <c r="A12" s="87">
        <v>2</v>
      </c>
      <c r="B12" s="88" t="s">
        <v>298</v>
      </c>
      <c r="C12" s="95">
        <f t="shared" si="0"/>
        <v>2837.0024210000001</v>
      </c>
      <c r="D12" s="96">
        <f>SUM(D13:D14)</f>
        <v>0</v>
      </c>
      <c r="E12" s="96">
        <f>SUM(E13:E14)</f>
        <v>2837.0024210000001</v>
      </c>
      <c r="F12" s="95">
        <f t="shared" si="2"/>
        <v>505</v>
      </c>
      <c r="G12" s="96">
        <f>SUM(G13:G14)</f>
        <v>0</v>
      </c>
      <c r="H12" s="96">
        <f>SUM(H13:H14)</f>
        <v>505</v>
      </c>
      <c r="J12" s="99"/>
    </row>
    <row r="13" spans="1:11" s="105" customFormat="1" ht="20.25" customHeight="1">
      <c r="A13" s="101"/>
      <c r="B13" s="137" t="s">
        <v>296</v>
      </c>
      <c r="C13" s="102">
        <f t="shared" si="0"/>
        <v>477.00242099999997</v>
      </c>
      <c r="D13" s="103"/>
      <c r="E13" s="103">
        <v>477.00242099999997</v>
      </c>
      <c r="F13" s="103"/>
      <c r="G13" s="103"/>
      <c r="H13" s="103"/>
      <c r="K13" s="106"/>
    </row>
    <row r="14" spans="1:11" s="105" customFormat="1" ht="20.25" customHeight="1">
      <c r="A14" s="101"/>
      <c r="B14" s="137" t="s">
        <v>297</v>
      </c>
      <c r="C14" s="102">
        <f>SUM(D14:E14)</f>
        <v>2360</v>
      </c>
      <c r="D14" s="103"/>
      <c r="E14" s="103">
        <v>2360</v>
      </c>
      <c r="F14" s="103"/>
      <c r="G14" s="103"/>
      <c r="H14" s="103">
        <v>505</v>
      </c>
    </row>
    <row r="15" spans="1:11" s="134" customFormat="1" ht="20.25" customHeight="1">
      <c r="A15" s="85" t="s">
        <v>7</v>
      </c>
      <c r="B15" s="86" t="s">
        <v>299</v>
      </c>
      <c r="C15" s="92">
        <f>SUM(D15:E15)</f>
        <v>3242</v>
      </c>
      <c r="D15" s="93">
        <f>+D16+D19+D22</f>
        <v>2700</v>
      </c>
      <c r="E15" s="93">
        <f>+E16+E19+E22</f>
        <v>542</v>
      </c>
      <c r="F15" s="93">
        <f>SUM(G15:H15)</f>
        <v>2580.6849999999999</v>
      </c>
      <c r="G15" s="93">
        <f>+G16+G19+G22</f>
        <v>2580.6849999999999</v>
      </c>
      <c r="H15" s="93">
        <f>+H16+H19+H22</f>
        <v>0</v>
      </c>
      <c r="J15" s="99"/>
    </row>
    <row r="16" spans="1:11" s="134" customFormat="1" ht="20.25" customHeight="1">
      <c r="A16" s="87">
        <v>1</v>
      </c>
      <c r="B16" s="88" t="s">
        <v>300</v>
      </c>
      <c r="C16" s="95">
        <f t="shared" si="0"/>
        <v>0</v>
      </c>
      <c r="D16" s="96">
        <f>SUM(D17:D18)</f>
        <v>0</v>
      </c>
      <c r="E16" s="96"/>
      <c r="F16" s="95"/>
      <c r="G16" s="96"/>
      <c r="H16" s="94"/>
    </row>
    <row r="17" spans="1:8" s="134" customFormat="1" ht="15.75">
      <c r="A17" s="87"/>
      <c r="B17" s="137" t="s">
        <v>296</v>
      </c>
      <c r="C17" s="95">
        <f t="shared" si="0"/>
        <v>0</v>
      </c>
      <c r="D17" s="96"/>
      <c r="E17" s="96"/>
      <c r="F17" s="96"/>
      <c r="G17" s="96"/>
      <c r="H17" s="94"/>
    </row>
    <row r="18" spans="1:8" s="134" customFormat="1" ht="15.75">
      <c r="A18" s="87"/>
      <c r="B18" s="137" t="s">
        <v>297</v>
      </c>
      <c r="C18" s="95">
        <f t="shared" si="0"/>
        <v>0</v>
      </c>
      <c r="D18" s="96"/>
      <c r="E18" s="96"/>
      <c r="F18" s="96"/>
      <c r="G18" s="96"/>
      <c r="H18" s="94"/>
    </row>
    <row r="19" spans="1:8" s="134" customFormat="1" ht="15.75">
      <c r="A19" s="87">
        <v>2</v>
      </c>
      <c r="B19" s="88" t="s">
        <v>301</v>
      </c>
      <c r="C19" s="95">
        <f>SUM(C20:C21)</f>
        <v>3242</v>
      </c>
      <c r="D19" s="96">
        <f>SUM(D20:D21)</f>
        <v>2700</v>
      </c>
      <c r="E19" s="96">
        <f>SUM(E20:E21)</f>
        <v>542</v>
      </c>
      <c r="F19" s="95">
        <f t="shared" ref="F19" si="3">SUM(G19:H19)</f>
        <v>2580.6849999999999</v>
      </c>
      <c r="G19" s="96">
        <f>SUM(G20:G21)</f>
        <v>2580.6849999999999</v>
      </c>
      <c r="H19" s="94"/>
    </row>
    <row r="20" spans="1:8" s="134" customFormat="1" ht="15.75">
      <c r="A20" s="87"/>
      <c r="B20" s="137" t="s">
        <v>296</v>
      </c>
      <c r="C20" s="95">
        <f>SUM(D20:E20)</f>
        <v>0</v>
      </c>
      <c r="D20" s="96"/>
      <c r="E20" s="96"/>
      <c r="F20" s="96"/>
      <c r="G20" s="96"/>
      <c r="H20" s="94"/>
    </row>
    <row r="21" spans="1:8" s="134" customFormat="1" ht="15.75">
      <c r="A21" s="87"/>
      <c r="B21" s="137" t="s">
        <v>297</v>
      </c>
      <c r="C21" s="95">
        <f t="shared" si="0"/>
        <v>3242</v>
      </c>
      <c r="D21" s="96">
        <v>2700</v>
      </c>
      <c r="E21" s="96">
        <v>542</v>
      </c>
      <c r="F21" s="100">
        <f>SUM(G21:H21)</f>
        <v>2580.6849999999999</v>
      </c>
      <c r="G21" s="96">
        <v>2580.6849999999999</v>
      </c>
      <c r="H21" s="94"/>
    </row>
    <row r="22" spans="1:8" s="134" customFormat="1" ht="15.75">
      <c r="A22" s="87">
        <v>3</v>
      </c>
      <c r="B22" s="88" t="s">
        <v>302</v>
      </c>
      <c r="C22" s="95">
        <f t="shared" si="0"/>
        <v>0</v>
      </c>
      <c r="D22" s="96"/>
      <c r="E22" s="96"/>
      <c r="F22" s="95"/>
      <c r="G22" s="96"/>
      <c r="H22" s="94"/>
    </row>
    <row r="23" spans="1:8" s="134" customFormat="1" ht="15.75">
      <c r="A23" s="85" t="s">
        <v>46</v>
      </c>
      <c r="B23" s="86" t="s">
        <v>303</v>
      </c>
      <c r="C23" s="93"/>
      <c r="D23" s="94"/>
      <c r="E23" s="94"/>
      <c r="F23" s="94"/>
      <c r="G23" s="94"/>
      <c r="H23" s="94"/>
    </row>
    <row r="24" spans="1:8" s="134" customFormat="1" ht="15.75">
      <c r="A24" s="85" t="s">
        <v>68</v>
      </c>
      <c r="B24" s="86" t="s">
        <v>304</v>
      </c>
      <c r="C24" s="93"/>
      <c r="D24" s="94"/>
      <c r="E24" s="94"/>
      <c r="F24" s="94"/>
      <c r="G24" s="94"/>
      <c r="H24" s="94"/>
    </row>
    <row r="25" spans="1:8" s="134" customFormat="1" ht="15.75">
      <c r="A25" s="85" t="s">
        <v>98</v>
      </c>
      <c r="B25" s="89" t="s">
        <v>305</v>
      </c>
      <c r="C25" s="92"/>
      <c r="D25" s="97"/>
      <c r="E25" s="97"/>
      <c r="F25" s="97"/>
      <c r="G25" s="97"/>
      <c r="H25" s="94"/>
    </row>
    <row r="26" spans="1:8" s="134" customFormat="1" ht="15.75">
      <c r="A26" s="85" t="s">
        <v>306</v>
      </c>
      <c r="B26" s="89" t="s">
        <v>307</v>
      </c>
      <c r="C26" s="97"/>
      <c r="D26" s="97"/>
      <c r="E26" s="97"/>
      <c r="F26" s="97"/>
      <c r="G26" s="97"/>
      <c r="H26" s="97"/>
    </row>
    <row r="27" spans="1:8" s="134" customFormat="1" ht="15.75">
      <c r="A27" s="87">
        <v>1</v>
      </c>
      <c r="B27" s="88" t="s">
        <v>308</v>
      </c>
      <c r="C27" s="95"/>
      <c r="D27" s="98"/>
      <c r="E27" s="98"/>
      <c r="F27" s="98"/>
      <c r="G27" s="98"/>
      <c r="H27" s="94"/>
    </row>
    <row r="28" spans="1:8" s="134" customFormat="1" ht="15.75">
      <c r="A28" s="87">
        <v>2</v>
      </c>
      <c r="B28" s="88" t="s">
        <v>309</v>
      </c>
      <c r="C28" s="95"/>
      <c r="D28" s="98"/>
      <c r="E28" s="98"/>
      <c r="F28" s="98"/>
      <c r="G28" s="98"/>
      <c r="H28" s="94"/>
    </row>
    <row r="29" spans="1:8" s="134" customFormat="1" ht="15.75">
      <c r="A29" s="87">
        <v>3</v>
      </c>
      <c r="B29" s="88" t="s">
        <v>310</v>
      </c>
      <c r="C29" s="95"/>
      <c r="D29" s="98"/>
      <c r="E29" s="98"/>
      <c r="F29" s="98"/>
      <c r="G29" s="98"/>
      <c r="H29" s="96"/>
    </row>
  </sheetData>
  <mergeCells count="6">
    <mergeCell ref="A1:H1"/>
    <mergeCell ref="A2:H2"/>
    <mergeCell ref="A5:A6"/>
    <mergeCell ref="B5:B6"/>
    <mergeCell ref="C5:E5"/>
    <mergeCell ref="F5:H5"/>
  </mergeCells>
  <pageMargins left="0.7" right="0.38" top="0.75" bottom="0.75" header="0.3" footer="0.3"/>
  <pageSetup paperSize="9" scale="83" fitToHeight="0" orientation="portrait" r:id="rId1"/>
  <ignoredErrors>
    <ignoredError sqref="F7:F13 C19 F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Tổng hợp xã</vt:lpstr>
      <vt:lpstr>Chi tiết xã</vt:lpstr>
      <vt:lpstr>Tổng hơp thôn điểm</vt:lpstr>
      <vt:lpstr>Chi tiết thôn điểm</vt:lpstr>
      <vt:lpstr>UTH 2024-KH 2025</vt:lpstr>
      <vt:lpstr>Vốn 2024</vt:lpstr>
      <vt:lpstr>'Chi tiết xã'!_ftnref1</vt:lpstr>
      <vt:lpstr>'Chi tiết xã'!_Hlk71549428</vt:lpstr>
      <vt:lpstr>'Chi tiết thôn điểm'!Print_Titles</vt:lpstr>
      <vt:lpstr>'Chi tiết xã'!Print_Titles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Lien</cp:lastModifiedBy>
  <cp:lastPrinted>2024-10-23T08:27:48Z</cp:lastPrinted>
  <dcterms:created xsi:type="dcterms:W3CDTF">2024-01-07T03:03:37Z</dcterms:created>
  <dcterms:modified xsi:type="dcterms:W3CDTF">2024-11-20T03:35:35Z</dcterms:modified>
</cp:coreProperties>
</file>